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F:\2025 neue Projekte\Meisterklasse\Infoabend Meisterklasse\"/>
    </mc:Choice>
  </mc:AlternateContent>
  <xr:revisionPtr revIDLastSave="0" documentId="13_ncr:1_{8B7267F7-DFEB-4942-A6E5-1959C8666324}" xr6:coauthVersionLast="47" xr6:coauthVersionMax="47" xr10:uidLastSave="{00000000-0000-0000-0000-000000000000}"/>
  <bookViews>
    <workbookView xWindow="-110" yWindow="-110" windowWidth="19420" windowHeight="10300" xr2:uid="{F20BF46E-4CB6-4534-8E10-5F317ADE1FED}"/>
  </bookViews>
  <sheets>
    <sheet name="Fragebogen" sheetId="1" r:id="rId1"/>
    <sheet name="Hilfstabelle" sheetId="2"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32" i="1" l="1"/>
  <c r="A26" i="1"/>
  <c r="A27" i="1"/>
  <c r="A28" i="1"/>
  <c r="A29" i="1"/>
  <c r="A30" i="1"/>
  <c r="A31" i="1"/>
  <c r="A17" i="1"/>
  <c r="A18" i="1"/>
  <c r="A19" i="1"/>
  <c r="A20" i="1"/>
  <c r="A21" i="1"/>
  <c r="A22" i="1"/>
  <c r="A23" i="1"/>
  <c r="A24" i="1"/>
  <c r="A25" i="1"/>
  <c r="A16" i="1"/>
  <c r="A8" i="1"/>
  <c r="A9" i="1"/>
  <c r="A10" i="1"/>
  <c r="A11" i="1"/>
  <c r="A12" i="1"/>
  <c r="A13" i="1"/>
  <c r="A14" i="1"/>
  <c r="A15" i="1"/>
  <c r="A7" i="1"/>
  <c r="B16" i="2"/>
  <c r="C16" i="2"/>
  <c r="N16" i="2" s="1"/>
  <c r="D16" i="2"/>
  <c r="O16" i="2" s="1"/>
  <c r="E16" i="2"/>
  <c r="P16" i="2" s="1"/>
  <c r="F16" i="2"/>
  <c r="Q16" i="2" s="1"/>
  <c r="G16" i="2"/>
  <c r="R16" i="2" s="1"/>
  <c r="H16" i="2"/>
  <c r="I16" i="2"/>
  <c r="T16" i="2" s="1"/>
  <c r="J16" i="2"/>
  <c r="U16" i="2" s="1"/>
  <c r="K16" i="2"/>
  <c r="V16" i="2" s="1"/>
  <c r="B17" i="2"/>
  <c r="M17" i="2" s="1"/>
  <c r="C17" i="2"/>
  <c r="N17" i="2" s="1"/>
  <c r="D17" i="2"/>
  <c r="O17" i="2" s="1"/>
  <c r="E17" i="2"/>
  <c r="P17" i="2" s="1"/>
  <c r="F17" i="2"/>
  <c r="G17" i="2"/>
  <c r="R17" i="2" s="1"/>
  <c r="H17" i="2"/>
  <c r="S17" i="2" s="1"/>
  <c r="I17" i="2"/>
  <c r="T17" i="2" s="1"/>
  <c r="J17" i="2"/>
  <c r="U17" i="2" s="1"/>
  <c r="K17" i="2"/>
  <c r="V17" i="2" s="1"/>
  <c r="B18" i="2"/>
  <c r="M18" i="2" s="1"/>
  <c r="C18" i="2"/>
  <c r="N18" i="2" s="1"/>
  <c r="D18" i="2"/>
  <c r="O18" i="2" s="1"/>
  <c r="E18" i="2"/>
  <c r="P18" i="2" s="1"/>
  <c r="F18" i="2"/>
  <c r="Q18" i="2" s="1"/>
  <c r="G18" i="2"/>
  <c r="R18" i="2" s="1"/>
  <c r="H18" i="2"/>
  <c r="S18" i="2" s="1"/>
  <c r="I18" i="2"/>
  <c r="T18" i="2" s="1"/>
  <c r="J18" i="2"/>
  <c r="U18" i="2" s="1"/>
  <c r="K18" i="2"/>
  <c r="V18" i="2" s="1"/>
  <c r="B19" i="2"/>
  <c r="C19" i="2"/>
  <c r="N19" i="2" s="1"/>
  <c r="D19" i="2"/>
  <c r="E19" i="2"/>
  <c r="P19" i="2" s="1"/>
  <c r="F19" i="2"/>
  <c r="G19" i="2"/>
  <c r="R19" i="2" s="1"/>
  <c r="H19" i="2"/>
  <c r="S19" i="2" s="1"/>
  <c r="I19" i="2"/>
  <c r="T19" i="2" s="1"/>
  <c r="J19" i="2"/>
  <c r="U19" i="2" s="1"/>
  <c r="K19" i="2"/>
  <c r="V19" i="2" s="1"/>
  <c r="B20" i="2"/>
  <c r="M20" i="2" s="1"/>
  <c r="C20" i="2"/>
  <c r="N20" i="2" s="1"/>
  <c r="D20" i="2"/>
  <c r="O20" i="2" s="1"/>
  <c r="E20" i="2"/>
  <c r="P20" i="2" s="1"/>
  <c r="F20" i="2"/>
  <c r="Q20" i="2" s="1"/>
  <c r="G20" i="2"/>
  <c r="R20" i="2" s="1"/>
  <c r="H20" i="2"/>
  <c r="S20" i="2" s="1"/>
  <c r="I20" i="2"/>
  <c r="T20" i="2" s="1"/>
  <c r="J20" i="2"/>
  <c r="U20" i="2" s="1"/>
  <c r="K20" i="2"/>
  <c r="V20" i="2" s="1"/>
  <c r="B21" i="2"/>
  <c r="M21" i="2" s="1"/>
  <c r="C21" i="2"/>
  <c r="N21" i="2" s="1"/>
  <c r="D21" i="2"/>
  <c r="O21" i="2" s="1"/>
  <c r="E21" i="2"/>
  <c r="P21" i="2" s="1"/>
  <c r="F21" i="2"/>
  <c r="G21" i="2"/>
  <c r="R21" i="2" s="1"/>
  <c r="H21" i="2"/>
  <c r="S21" i="2" s="1"/>
  <c r="I21" i="2"/>
  <c r="T21" i="2" s="1"/>
  <c r="J21" i="2"/>
  <c r="U21" i="2" s="1"/>
  <c r="K21" i="2"/>
  <c r="V21" i="2" s="1"/>
  <c r="B22" i="2"/>
  <c r="M22" i="2" s="1"/>
  <c r="C22" i="2"/>
  <c r="N22" i="2" s="1"/>
  <c r="D22" i="2"/>
  <c r="O22" i="2" s="1"/>
  <c r="E22" i="2"/>
  <c r="P22" i="2" s="1"/>
  <c r="F22" i="2"/>
  <c r="G22" i="2"/>
  <c r="R22" i="2" s="1"/>
  <c r="H22" i="2"/>
  <c r="S22" i="2" s="1"/>
  <c r="I22" i="2"/>
  <c r="T22" i="2" s="1"/>
  <c r="J22" i="2"/>
  <c r="U22" i="2" s="1"/>
  <c r="K22" i="2"/>
  <c r="V22" i="2" s="1"/>
  <c r="B23" i="2"/>
  <c r="M23" i="2" s="1"/>
  <c r="C23" i="2"/>
  <c r="N23" i="2" s="1"/>
  <c r="D23" i="2"/>
  <c r="O23" i="2" s="1"/>
  <c r="E23" i="2"/>
  <c r="P23" i="2" s="1"/>
  <c r="F23" i="2"/>
  <c r="Q23" i="2" s="1"/>
  <c r="G23" i="2"/>
  <c r="R23" i="2" s="1"/>
  <c r="H23" i="2"/>
  <c r="S23" i="2" s="1"/>
  <c r="I23" i="2"/>
  <c r="T23" i="2" s="1"/>
  <c r="J23" i="2"/>
  <c r="K23" i="2"/>
  <c r="V23" i="2" s="1"/>
  <c r="B24" i="2"/>
  <c r="M24" i="2" s="1"/>
  <c r="C24" i="2"/>
  <c r="N24" i="2" s="1"/>
  <c r="D24" i="2"/>
  <c r="O24" i="2" s="1"/>
  <c r="E24" i="2"/>
  <c r="P24" i="2" s="1"/>
  <c r="F24" i="2"/>
  <c r="Q24" i="2" s="1"/>
  <c r="G24" i="2"/>
  <c r="R24" i="2" s="1"/>
  <c r="H24" i="2"/>
  <c r="I24" i="2"/>
  <c r="T24" i="2" s="1"/>
  <c r="J24" i="2"/>
  <c r="U24" i="2" s="1"/>
  <c r="K24" i="2"/>
  <c r="V24" i="2" s="1"/>
  <c r="B25" i="2"/>
  <c r="M25" i="2" s="1"/>
  <c r="C25" i="2"/>
  <c r="N25" i="2" s="1"/>
  <c r="D25" i="2"/>
  <c r="O25" i="2" s="1"/>
  <c r="E25" i="2"/>
  <c r="P25" i="2" s="1"/>
  <c r="F25" i="2"/>
  <c r="Q25" i="2" s="1"/>
  <c r="G25" i="2"/>
  <c r="R25" i="2" s="1"/>
  <c r="H25" i="2"/>
  <c r="S25" i="2" s="1"/>
  <c r="I25" i="2"/>
  <c r="T25" i="2" s="1"/>
  <c r="J25" i="2"/>
  <c r="U25" i="2" s="1"/>
  <c r="K25" i="2"/>
  <c r="V25" i="2" s="1"/>
  <c r="B26" i="2"/>
  <c r="M26" i="2" s="1"/>
  <c r="C26" i="2"/>
  <c r="N26" i="2" s="1"/>
  <c r="D26" i="2"/>
  <c r="E26" i="2"/>
  <c r="P26" i="2" s="1"/>
  <c r="F26" i="2"/>
  <c r="Q26" i="2" s="1"/>
  <c r="G26" i="2"/>
  <c r="R26" i="2" s="1"/>
  <c r="H26" i="2"/>
  <c r="S26" i="2" s="1"/>
  <c r="I26" i="2"/>
  <c r="T26" i="2" s="1"/>
  <c r="J26" i="2"/>
  <c r="U26" i="2" s="1"/>
  <c r="K26" i="2"/>
  <c r="V26" i="2" s="1"/>
  <c r="B27" i="2"/>
  <c r="M27" i="2" s="1"/>
  <c r="C27" i="2"/>
  <c r="N27" i="2" s="1"/>
  <c r="D27" i="2"/>
  <c r="O27" i="2" s="1"/>
  <c r="E27" i="2"/>
  <c r="P27" i="2" s="1"/>
  <c r="F27" i="2"/>
  <c r="Q27" i="2" s="1"/>
  <c r="G27" i="2"/>
  <c r="R27" i="2" s="1"/>
  <c r="H27" i="2"/>
  <c r="S27" i="2" s="1"/>
  <c r="I27" i="2"/>
  <c r="T27" i="2" s="1"/>
  <c r="J27" i="2"/>
  <c r="K27" i="2"/>
  <c r="V27" i="2" s="1"/>
  <c r="B28" i="2"/>
  <c r="M28" i="2" s="1"/>
  <c r="C28" i="2"/>
  <c r="N28" i="2" s="1"/>
  <c r="D28" i="2"/>
  <c r="O28" i="2" s="1"/>
  <c r="E28" i="2"/>
  <c r="P28" i="2" s="1"/>
  <c r="F28" i="2"/>
  <c r="Q28" i="2" s="1"/>
  <c r="G28" i="2"/>
  <c r="R28" i="2" s="1"/>
  <c r="H28" i="2"/>
  <c r="S28" i="2" s="1"/>
  <c r="I28" i="2"/>
  <c r="T28" i="2" s="1"/>
  <c r="J28" i="2"/>
  <c r="U28" i="2" s="1"/>
  <c r="K28" i="2"/>
  <c r="V28" i="2" s="1"/>
  <c r="B29" i="2"/>
  <c r="M29" i="2" s="1"/>
  <c r="C29" i="2"/>
  <c r="N29" i="2" s="1"/>
  <c r="D29" i="2"/>
  <c r="O29" i="2" s="1"/>
  <c r="E29" i="2"/>
  <c r="P29" i="2" s="1"/>
  <c r="F29" i="2"/>
  <c r="Q29" i="2" s="1"/>
  <c r="G29" i="2"/>
  <c r="R29" i="2" s="1"/>
  <c r="H29" i="2"/>
  <c r="S29" i="2" s="1"/>
  <c r="I29" i="2"/>
  <c r="T29" i="2" s="1"/>
  <c r="J29" i="2"/>
  <c r="U29" i="2" s="1"/>
  <c r="K29" i="2"/>
  <c r="V29" i="2" s="1"/>
  <c r="B30" i="2"/>
  <c r="M30" i="2" s="1"/>
  <c r="C30" i="2"/>
  <c r="N30" i="2" s="1"/>
  <c r="D30" i="2"/>
  <c r="O30" i="2" s="1"/>
  <c r="E30" i="2"/>
  <c r="P30" i="2" s="1"/>
  <c r="F30" i="2"/>
  <c r="Q30" i="2" s="1"/>
  <c r="G30" i="2"/>
  <c r="R30" i="2" s="1"/>
  <c r="H30" i="2"/>
  <c r="S30" i="2" s="1"/>
  <c r="I30" i="2"/>
  <c r="T30" i="2" s="1"/>
  <c r="J30" i="2"/>
  <c r="U30" i="2" s="1"/>
  <c r="K30" i="2"/>
  <c r="V30" i="2" s="1"/>
  <c r="B31" i="2"/>
  <c r="M31" i="2" s="1"/>
  <c r="C31" i="2"/>
  <c r="N31" i="2" s="1"/>
  <c r="D31" i="2"/>
  <c r="O31" i="2" s="1"/>
  <c r="E31" i="2"/>
  <c r="P31" i="2" s="1"/>
  <c r="F31" i="2"/>
  <c r="Q31" i="2" s="1"/>
  <c r="G31" i="2"/>
  <c r="R31" i="2" s="1"/>
  <c r="H31" i="2"/>
  <c r="S31" i="2" s="1"/>
  <c r="I31" i="2"/>
  <c r="T31" i="2" s="1"/>
  <c r="J31" i="2"/>
  <c r="U31" i="2" s="1"/>
  <c r="K31" i="2"/>
  <c r="V31" i="2" s="1"/>
  <c r="B32" i="2"/>
  <c r="M32" i="2" s="1"/>
  <c r="C32" i="2"/>
  <c r="N32" i="2" s="1"/>
  <c r="D32" i="2"/>
  <c r="O32" i="2" s="1"/>
  <c r="E32" i="2"/>
  <c r="P32" i="2" s="1"/>
  <c r="F32" i="2"/>
  <c r="Q32" i="2" s="1"/>
  <c r="G32" i="2"/>
  <c r="R32" i="2" s="1"/>
  <c r="H32" i="2"/>
  <c r="I32" i="2"/>
  <c r="T32" i="2" s="1"/>
  <c r="J32" i="2"/>
  <c r="U32" i="2" s="1"/>
  <c r="K32" i="2"/>
  <c r="V32" i="2" s="1"/>
  <c r="B33" i="2"/>
  <c r="M33" i="2" s="1"/>
  <c r="C33" i="2"/>
  <c r="N33" i="2" s="1"/>
  <c r="D33" i="2"/>
  <c r="O33" i="2" s="1"/>
  <c r="E33" i="2"/>
  <c r="P33" i="2" s="1"/>
  <c r="F33" i="2"/>
  <c r="Q33" i="2" s="1"/>
  <c r="G33" i="2"/>
  <c r="R33" i="2" s="1"/>
  <c r="H33" i="2"/>
  <c r="S33" i="2" s="1"/>
  <c r="I33" i="2"/>
  <c r="T33" i="2" s="1"/>
  <c r="J33" i="2"/>
  <c r="U33" i="2" s="1"/>
  <c r="K33" i="2"/>
  <c r="V33" i="2" s="1"/>
  <c r="B34" i="2"/>
  <c r="M34" i="2" s="1"/>
  <c r="C34" i="2"/>
  <c r="N34" i="2" s="1"/>
  <c r="D34" i="2"/>
  <c r="O34" i="2" s="1"/>
  <c r="E34" i="2"/>
  <c r="P34" i="2" s="1"/>
  <c r="F34" i="2"/>
  <c r="Q34" i="2" s="1"/>
  <c r="G34" i="2"/>
  <c r="R34" i="2" s="1"/>
  <c r="H34" i="2"/>
  <c r="S34" i="2" s="1"/>
  <c r="I34" i="2"/>
  <c r="T34" i="2" s="1"/>
  <c r="J34" i="2"/>
  <c r="U34" i="2" s="1"/>
  <c r="K34" i="2"/>
  <c r="V34" i="2" s="1"/>
  <c r="B35" i="2"/>
  <c r="M35" i="2" s="1"/>
  <c r="C35" i="2"/>
  <c r="N35" i="2" s="1"/>
  <c r="D35" i="2"/>
  <c r="O35" i="2" s="1"/>
  <c r="E35" i="2"/>
  <c r="P35" i="2" s="1"/>
  <c r="F35" i="2"/>
  <c r="Q35" i="2" s="1"/>
  <c r="G35" i="2"/>
  <c r="R35" i="2" s="1"/>
  <c r="H35" i="2"/>
  <c r="S35" i="2" s="1"/>
  <c r="I35" i="2"/>
  <c r="T35" i="2" s="1"/>
  <c r="J35" i="2"/>
  <c r="U35" i="2" s="1"/>
  <c r="K35" i="2"/>
  <c r="V35" i="2" s="1"/>
  <c r="B36" i="2"/>
  <c r="M36" i="2" s="1"/>
  <c r="C36" i="2"/>
  <c r="N36" i="2" s="1"/>
  <c r="D36" i="2"/>
  <c r="O36" i="2" s="1"/>
  <c r="E36" i="2"/>
  <c r="P36" i="2" s="1"/>
  <c r="F36" i="2"/>
  <c r="Q36" i="2" s="1"/>
  <c r="G36" i="2"/>
  <c r="R36" i="2" s="1"/>
  <c r="H36" i="2"/>
  <c r="I36" i="2"/>
  <c r="T36" i="2" s="1"/>
  <c r="J36" i="2"/>
  <c r="U36" i="2" s="1"/>
  <c r="K36" i="2"/>
  <c r="V36" i="2" s="1"/>
  <c r="B37" i="2"/>
  <c r="M37" i="2" s="1"/>
  <c r="C37" i="2"/>
  <c r="N37" i="2" s="1"/>
  <c r="D37" i="2"/>
  <c r="O37" i="2" s="1"/>
  <c r="E37" i="2"/>
  <c r="P37" i="2" s="1"/>
  <c r="F37" i="2"/>
  <c r="Q37" i="2" s="1"/>
  <c r="G37" i="2"/>
  <c r="R37" i="2" s="1"/>
  <c r="H37" i="2"/>
  <c r="S37" i="2" s="1"/>
  <c r="I37" i="2"/>
  <c r="T37" i="2" s="1"/>
  <c r="J37" i="2"/>
  <c r="U37" i="2" s="1"/>
  <c r="K37" i="2"/>
  <c r="V37" i="2" s="1"/>
  <c r="S36" i="2"/>
  <c r="S32" i="2"/>
  <c r="U27" i="2"/>
  <c r="O26" i="2"/>
  <c r="S24" i="2"/>
  <c r="Q21" i="2"/>
  <c r="Q19" i="2"/>
  <c r="M19" i="2"/>
  <c r="S16" i="2"/>
  <c r="U23" i="2"/>
  <c r="Q22" i="2"/>
  <c r="O19" i="2"/>
  <c r="Q17" i="2"/>
  <c r="M16" i="2"/>
  <c r="J15" i="2"/>
  <c r="U15" i="2" s="1"/>
  <c r="J14" i="2"/>
  <c r="U14" i="2" s="1"/>
  <c r="J13" i="2"/>
  <c r="U13" i="2" s="1"/>
  <c r="J12" i="2"/>
  <c r="U12" i="2" s="1"/>
  <c r="J11" i="2"/>
  <c r="U11" i="2" s="1"/>
  <c r="J10" i="2"/>
  <c r="U10" i="2" s="1"/>
  <c r="J9" i="2"/>
  <c r="U9" i="2" s="1"/>
  <c r="J8" i="2"/>
  <c r="U8" i="2" s="1"/>
  <c r="J7" i="2"/>
  <c r="U7" i="2" s="1"/>
  <c r="I15" i="2"/>
  <c r="T15" i="2" s="1"/>
  <c r="I14" i="2"/>
  <c r="T14" i="2" s="1"/>
  <c r="I13" i="2"/>
  <c r="T13" i="2" s="1"/>
  <c r="I12" i="2"/>
  <c r="T12" i="2" s="1"/>
  <c r="I11" i="2"/>
  <c r="T11" i="2" s="1"/>
  <c r="I10" i="2"/>
  <c r="T10" i="2" s="1"/>
  <c r="I9" i="2"/>
  <c r="T9" i="2" s="1"/>
  <c r="I8" i="2"/>
  <c r="T8" i="2" s="1"/>
  <c r="I7" i="2"/>
  <c r="T7" i="2" s="1"/>
  <c r="H15" i="2"/>
  <c r="S15" i="2" s="1"/>
  <c r="H14" i="2"/>
  <c r="S14" i="2" s="1"/>
  <c r="H13" i="2"/>
  <c r="S13" i="2" s="1"/>
  <c r="H12" i="2"/>
  <c r="S12" i="2" s="1"/>
  <c r="H11" i="2"/>
  <c r="S11" i="2" s="1"/>
  <c r="H10" i="2"/>
  <c r="S10" i="2" s="1"/>
  <c r="H9" i="2"/>
  <c r="S9" i="2" s="1"/>
  <c r="H8" i="2"/>
  <c r="S8" i="2" s="1"/>
  <c r="H7" i="2"/>
  <c r="S7" i="2" s="1"/>
  <c r="G15" i="2"/>
  <c r="R15" i="2" s="1"/>
  <c r="G14" i="2"/>
  <c r="R14" i="2" s="1"/>
  <c r="G13" i="2"/>
  <c r="R13" i="2" s="1"/>
  <c r="G12" i="2"/>
  <c r="R12" i="2" s="1"/>
  <c r="G11" i="2"/>
  <c r="R11" i="2" s="1"/>
  <c r="G10" i="2"/>
  <c r="R10" i="2" s="1"/>
  <c r="G9" i="2"/>
  <c r="R9" i="2" s="1"/>
  <c r="G8" i="2"/>
  <c r="R8" i="2" s="1"/>
  <c r="G7" i="2"/>
  <c r="R7" i="2" s="1"/>
  <c r="F15" i="2"/>
  <c r="Q15" i="2" s="1"/>
  <c r="F14" i="2"/>
  <c r="Q14" i="2" s="1"/>
  <c r="F13" i="2"/>
  <c r="Q13" i="2" s="1"/>
  <c r="F12" i="2"/>
  <c r="Q12" i="2" s="1"/>
  <c r="F11" i="2"/>
  <c r="Q11" i="2" s="1"/>
  <c r="F10" i="2"/>
  <c r="Q10" i="2" s="1"/>
  <c r="F9" i="2"/>
  <c r="Q9" i="2" s="1"/>
  <c r="F8" i="2"/>
  <c r="Q8" i="2" s="1"/>
  <c r="F7" i="2"/>
  <c r="Q7" i="2" s="1"/>
  <c r="E15" i="2"/>
  <c r="P15" i="2" s="1"/>
  <c r="E14" i="2"/>
  <c r="P14" i="2" s="1"/>
  <c r="E13" i="2"/>
  <c r="P13" i="2" s="1"/>
  <c r="E12" i="2"/>
  <c r="P12" i="2" s="1"/>
  <c r="E11" i="2"/>
  <c r="P11" i="2" s="1"/>
  <c r="E10" i="2"/>
  <c r="P10" i="2" s="1"/>
  <c r="E9" i="2"/>
  <c r="P9" i="2" s="1"/>
  <c r="E8" i="2"/>
  <c r="P8" i="2" s="1"/>
  <c r="E7" i="2"/>
  <c r="P7" i="2" s="1"/>
  <c r="D15" i="2"/>
  <c r="O15" i="2" s="1"/>
  <c r="D14" i="2"/>
  <c r="O14" i="2" s="1"/>
  <c r="D13" i="2"/>
  <c r="O13" i="2" s="1"/>
  <c r="D12" i="2"/>
  <c r="O12" i="2" s="1"/>
  <c r="D11" i="2"/>
  <c r="O11" i="2" s="1"/>
  <c r="D9" i="2"/>
  <c r="O9" i="2" s="1"/>
  <c r="D10" i="2"/>
  <c r="O10" i="2" s="1"/>
  <c r="D8" i="2"/>
  <c r="O8" i="2" s="1"/>
  <c r="D7" i="2"/>
  <c r="O7" i="2" s="1"/>
  <c r="C15" i="2"/>
  <c r="N15" i="2" s="1"/>
  <c r="C14" i="2"/>
  <c r="N14" i="2" s="1"/>
  <c r="C13" i="2"/>
  <c r="N13" i="2" s="1"/>
  <c r="C12" i="2"/>
  <c r="N12" i="2" s="1"/>
  <c r="C11" i="2"/>
  <c r="N11" i="2" s="1"/>
  <c r="C10" i="2"/>
  <c r="N10" i="2" s="1"/>
  <c r="C9" i="2"/>
  <c r="N9" i="2" s="1"/>
  <c r="C8" i="2"/>
  <c r="N8" i="2" s="1"/>
  <c r="C7" i="2"/>
  <c r="N7" i="2" s="1"/>
  <c r="B15" i="2"/>
  <c r="M15" i="2" s="1"/>
  <c r="B14" i="2"/>
  <c r="M14" i="2" s="1"/>
  <c r="B13" i="2"/>
  <c r="M13" i="2" s="1"/>
  <c r="B12" i="2"/>
  <c r="M12" i="2" s="1"/>
  <c r="B11" i="2"/>
  <c r="M11" i="2" s="1"/>
  <c r="B10" i="2"/>
  <c r="M10" i="2" s="1"/>
  <c r="B9" i="2"/>
  <c r="M9" i="2" s="1"/>
  <c r="B8" i="2"/>
  <c r="M8" i="2" s="1"/>
  <c r="B7" i="2"/>
  <c r="M7" i="2" s="1"/>
  <c r="K7" i="2"/>
  <c r="V7" i="2" s="1"/>
  <c r="K8" i="2"/>
  <c r="V8" i="2" s="1"/>
  <c r="K9" i="2"/>
  <c r="V9" i="2" s="1"/>
  <c r="K10" i="2"/>
  <c r="V10" i="2" s="1"/>
  <c r="K11" i="2"/>
  <c r="V11" i="2" s="1"/>
  <c r="K12" i="2"/>
  <c r="V12" i="2" s="1"/>
  <c r="K13" i="2"/>
  <c r="V13" i="2" s="1"/>
  <c r="K14" i="2"/>
  <c r="V14" i="2" s="1"/>
  <c r="K15" i="2"/>
  <c r="V15" i="2" s="1"/>
  <c r="L17" i="2" l="1"/>
  <c r="L34" i="2"/>
  <c r="L37" i="2"/>
  <c r="L35" i="2"/>
  <c r="L33" i="2"/>
  <c r="L32" i="2"/>
  <c r="L36" i="2"/>
  <c r="L28" i="2"/>
  <c r="L31" i="2"/>
  <c r="L29" i="2"/>
  <c r="L26" i="2"/>
  <c r="L25" i="2"/>
  <c r="L27" i="2"/>
  <c r="L30" i="2"/>
  <c r="L23" i="2"/>
  <c r="L24" i="2"/>
  <c r="L16" i="2"/>
  <c r="L21" i="2"/>
  <c r="L20" i="2"/>
  <c r="L18" i="2"/>
  <c r="L22" i="2"/>
  <c r="L19" i="2"/>
  <c r="L9" i="2"/>
  <c r="L8" i="2"/>
  <c r="L10" i="2"/>
  <c r="L13" i="2"/>
  <c r="L15" i="2"/>
  <c r="L11" i="2"/>
  <c r="L12" i="2"/>
  <c r="L14" i="2"/>
  <c r="L7" i="2"/>
  <c r="X11" i="2" l="1"/>
  <c r="M15" i="1" s="1"/>
  <c r="P15" i="1" s="1"/>
  <c r="X34" i="2"/>
  <c r="M33" i="1" s="1"/>
  <c r="P33" i="1" s="1"/>
  <c r="X28" i="2"/>
  <c r="M27" i="1" s="1"/>
  <c r="P27" i="1" s="1"/>
  <c r="X20" i="2"/>
  <c r="M21" i="1" s="1"/>
  <c r="P21" i="1" s="1"/>
</calcChain>
</file>

<file path=xl/sharedStrings.xml><?xml version="1.0" encoding="utf-8"?>
<sst xmlns="http://schemas.openxmlformats.org/spreadsheetml/2006/main" count="85" uniqueCount="70">
  <si>
    <t>Wieviel Geduld hast du?</t>
  </si>
  <si>
    <t>Wie gut kannst du Dinge loslassen?</t>
  </si>
  <si>
    <t>Wie groß ist dein Mut, um auf andere Leute zuzugehen?</t>
  </si>
  <si>
    <t>Wie kreativ bist du?</t>
  </si>
  <si>
    <t>Wie entscheidungsfreudig bist du?</t>
  </si>
  <si>
    <t>Wieviel Werbung machst du?</t>
  </si>
  <si>
    <t>Wie spontan bist du bei möglichen Chancen?</t>
  </si>
  <si>
    <t>Wie sicher ist dein Auftreten gegenüber anderen Personen?</t>
  </si>
  <si>
    <t>Wie viel Wissen &amp; Kompetenz besitzt du in deinem Business?</t>
  </si>
  <si>
    <t>Wie groß ist deine Aussagekraft, damit der Kunde deine Erklärungen versteht?</t>
  </si>
  <si>
    <t>Wie gut ausgearbeitet sind die Unterlagen, die dich unterstützen?</t>
  </si>
  <si>
    <t>Wie sicher ist dein Einkommens-System?</t>
  </si>
  <si>
    <t>Wie gewinnbringend ist dein Kundenpotential?</t>
  </si>
  <si>
    <t>Wie groß ist dein Netzwerk?</t>
  </si>
  <si>
    <t>Wie groß ist deine Sichbarkeit am Markt?</t>
  </si>
  <si>
    <t>Wie viel Übung hast du in deinem Verkaufsgespräch?</t>
  </si>
  <si>
    <t>Wie viel Klarheit hast du in deinem Business?</t>
  </si>
  <si>
    <t>Wie gut kannst du deinen Fokus auf dem Verkauf halten?</t>
  </si>
  <si>
    <t>Wie gut funktioniert deine Planung für dein Verkaufsgespräch?</t>
  </si>
  <si>
    <t>Wie gut bist du in deiner Ausdrucksweise beim Verkaufsgespräch?</t>
  </si>
  <si>
    <t>Wie groß ist dein Perfektionismus?</t>
  </si>
  <si>
    <t>Wie stark bist du in deiner aktuellen Komfortzone verankert?</t>
  </si>
  <si>
    <t>Wie viele Gedanken (positiv/negativ) machst du dir über deine Kunden?</t>
  </si>
  <si>
    <t>Wie viele Zweifel hast du in deinem Business?</t>
  </si>
  <si>
    <t>&gt; 10: sehr groß / viel</t>
  </si>
  <si>
    <t>&gt; 1: sehr klein / wenig</t>
  </si>
  <si>
    <t>Fülle den Fragebogen anhand der vorgegebenen Skala 1-10 aus, wie rechts stehend beschrieben. Anhand der Balken kannst du eventuell schon einen Trend erkennen. Genauere Informationen erhältst du in der Auswertung &gt;&gt;&gt;</t>
  </si>
  <si>
    <t>Gelb:</t>
  </si>
  <si>
    <t>Blau:</t>
  </si>
  <si>
    <t>Grün:</t>
  </si>
  <si>
    <t>Rot:</t>
  </si>
  <si>
    <t>Hier werden deine inneren Saboteure charakterisiert, welche dich vom Erfolg im Verkauf abhalten.</t>
  </si>
  <si>
    <t>Punkteauswertung:</t>
  </si>
  <si>
    <t xml:space="preserve">Auswertung: </t>
  </si>
  <si>
    <t>Wie umsetzungsfreudig bist du bei deinen Ideen?</t>
  </si>
  <si>
    <t>Summe:</t>
  </si>
  <si>
    <t>Mindset - Auswertung:</t>
  </si>
  <si>
    <t>Businesskompetenz - Auswertung:</t>
  </si>
  <si>
    <t>Sichtbarkeit / Wirtschaftlichkeit - Auswertung:</t>
  </si>
  <si>
    <t>Saboteur - Auswertung:</t>
  </si>
  <si>
    <t>Beschreibt dein Mindset, also deine gedankliche Einstellung zu deinem Business und zum Thema Verkauf.</t>
  </si>
  <si>
    <t>Wie viele Gedanken machst du dir über ein "Nein" deines Kunden?</t>
  </si>
  <si>
    <t>Wie viel deiner Werbung ist bereits automatisiert?</t>
  </si>
  <si>
    <t>Wie gut bist du in deiner Kunden-Bedarfserhebung?</t>
  </si>
  <si>
    <t>Wie hoch ist deine Abschlußquote im Verkauf?</t>
  </si>
  <si>
    <t>copyright by christian hotz</t>
  </si>
  <si>
    <t>Wie negativ sind deine Gedanken in Bezug auf Geld?</t>
  </si>
  <si>
    <t>Umfasst deine Businesskompetenz, deine Sichtbarkeit im Marketing und wie sicher du schon in deinem Geschäft stehst.</t>
  </si>
  <si>
    <t>Zeigt dir deine Sicherheit im Verkauf und die Wirtschaftlichkeit in deinem Tun.</t>
  </si>
  <si>
    <t>Überdenke bitte, ob die Selbstständigkeit mit deiner Einstellung wirklich der richtige Weg ist. Du solltest an deiner inneren Einstellung zu deinem Business und deinem Verkauf arbeiten, dann gehen viele Dinge um einiges einfacher von der Hand.</t>
  </si>
  <si>
    <t>Dein Mindset ist großartig! Wenn du an deinen schwächeren Punkten noch arbeitest und in diesen Bereichen gefestigt bist, wird dir deine Arbeit noch einfacher von der Hand gehen, da du Leichtigkeit in deinem TUN bekommst.</t>
  </si>
  <si>
    <t>Fehlt dir die Klarheit in deinem TUN? Hast du ein Ziel in deinem Business? Ohne Klarheit oder einem Ziel, wirst du nicht weiterkommen. Daran zu arbeiten ist deine erste und wichtigste Aufgabe. Wenn du das geschafft hast, wird sich alles andere von alleine ergeben.</t>
  </si>
  <si>
    <t>Bei einem Wert zwischen 1 und 90 Punkten, wird dir hier deine Auswertung angezeigt.</t>
  </si>
  <si>
    <t>Du weißt was du möchtest und hast ein Ziel vor Augen, jedoch wendest du zu viel Arbeitszeit auf im Gegenzug zu den Ergebnissen. Du hast schon viel vorbereitet und erledigt aber dir fehlt eine Stratgie für den Durchbruch. Versuche einige Dinge zu automatisieren.</t>
  </si>
  <si>
    <t>Herzlichen Glückwunsch! Du bist schon erfolgreich oder stehst kurz vor dem Durchbruch. Jetzt heisst es für dich den Fokus halten, auf die richtigen und wichtigen Dinge in deinem Business. Diese Punkte musst du jetzt gezielt bearbeiten.</t>
  </si>
  <si>
    <t>Der Verkauf ist die Grundlage für deinen Erfolg. Schade dass du ihm nicht die Aufmerksamkeit gibst die er verdient. Übe den Verkauf in deiner Familie oder einem geschützen Netzwerk von Erfahrenen Unternehmern und stecke mehr Energie in die Planung deines Verkaufes.</t>
  </si>
  <si>
    <t>Du liegst im neutralen Bereich mit deinem Mindset. Gehe hier auf deine schwächsten Punkte ein und finde in deinem Unterbewusstsein, welche Gedanken deinen Erfolg blockieren oder gar verhindern und richte dort dein Mindset dementsprechend positiv aus.</t>
  </si>
  <si>
    <t>Gratuliere, du bist auf dem richtigen Weg! Wenn jedoch dein voller Erfolg trotzdem noch ausbleiben sollte, dann schau dir deine schwächsten Punkte nochmals genauer an und arbeite daran. Übung, Training und probieren sind die Schlüsselthemen zu einem erfolgreichen  Verkauf!</t>
  </si>
  <si>
    <t xml:space="preserve">Ausgezeichnet, du bist auf einem sehr gutem Weg, um aus deiner Komfortzone auszubrechen und erforschst gerne neue Arbeitsweisen. Du machst dir wenig Gedanken darüber, was andere denken könnten und gehst deinen eigenen Weg. Weiter so und zieh dein Ding durch! </t>
  </si>
  <si>
    <t xml:space="preserve">Gratuliere, du machst dir keinen Druck. Mit deiner Perspektive ist es wichtig, die Zweifel, die immer wieder mal kommen, abzulegen und schnelle Entscheidungen zu treffen, ohne groß darüber nachzudenken was andere darüber sagen oder denken könnten. </t>
  </si>
  <si>
    <t>Programmierinfo:</t>
  </si>
  <si>
    <t>Formeln einblenden: Blattschutz aufheben &gt; Start &gt; Format &gt; Zellen formatieren &gt; Schutz &gt; Kästchen "Ausblenden" rausnehmen.</t>
  </si>
  <si>
    <t>Blatt schützen: Überprüfen Blatt schützen oder Blattschutz aufheben - ohne Kennwort hinterlegt</t>
  </si>
  <si>
    <t>Prima du hast schon vieles für deine Wirtschaftlichkeit getan. Du hast sicher schon ein kontinuierliches Einkommen und kannst darauf aufbauen. Wenn du den Fokus weiterhin auf das Training im Verkauf hältst, wirst du viel Geld verdienen und noch größeren Erfolg haben.</t>
  </si>
  <si>
    <t>Ängste, Zweifel und Perfektionismus sind die größten Blockaden im Alltag! Du wirst dich dadurch selbst vom Erfolg abhalten. Versuche nicht alles perfekt durchzuplanen. Gehe hinaus und teste deine Fähigkeiten. Wer es nicht versucht, hat bereits verloren…heißt es in einem Sprichwort.</t>
  </si>
  <si>
    <t>www.renatehotz.com - www.facebook.com/kreactivesErfolgsprogramm</t>
  </si>
  <si>
    <t>Wie groß ist dein Selbstvertrauen?</t>
  </si>
  <si>
    <r>
      <t xml:space="preserve">Der Fragebogen ist ausgerichtet auf deine persönliche Einstellung zum Verkauf und deinem aktuellen Standpunkt beim Thema Verkauf. </t>
    </r>
    <r>
      <rPr>
        <b/>
        <u/>
        <sz val="16"/>
        <color theme="1"/>
        <rFont val="Calibri"/>
        <family val="2"/>
        <scheme val="minor"/>
      </rPr>
      <t>&gt;&gt; Fülle die ausgewählten Felder ein "x" ein &lt;&lt;</t>
    </r>
  </si>
  <si>
    <t>Dein Name:</t>
  </si>
  <si>
    <t>Deine Mailadresse (optional)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</si>
</sst>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sz val="11"/>
      <name val="Calibri"/>
      <family val="2"/>
      <scheme val="minor"/>
    </font>
    <font>
      <sz val="14"/>
      <color theme="1"/>
      <name val="Calibri"/>
      <family val="2"/>
      <scheme val="minor"/>
    </font>
    <font>
      <sz val="16"/>
      <color theme="1"/>
      <name val="Calibri"/>
      <family val="2"/>
      <scheme val="minor"/>
    </font>
    <font>
      <sz val="48"/>
      <color theme="1"/>
      <name val="Calibri"/>
      <family val="2"/>
      <scheme val="minor"/>
    </font>
    <font>
      <sz val="48"/>
      <name val="Calibri"/>
      <family val="2"/>
      <scheme val="minor"/>
    </font>
    <font>
      <sz val="11"/>
      <color theme="0" tint="-0.34998626667073579"/>
      <name val="Calibri"/>
      <family val="2"/>
      <scheme val="minor"/>
    </font>
    <font>
      <sz val="20"/>
      <color rgb="FF33CC33"/>
      <name val="Calibri"/>
      <family val="2"/>
      <scheme val="minor"/>
    </font>
    <font>
      <b/>
      <u/>
      <sz val="16"/>
      <color theme="1"/>
      <name val="Calibri"/>
      <family val="2"/>
      <scheme val="minor"/>
    </font>
  </fonts>
  <fills count="10">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rgb="FFFFFFCC"/>
        <bgColor indexed="64"/>
      </patternFill>
    </fill>
    <fill>
      <patternFill patternType="solid">
        <fgColor rgb="FFFF9999"/>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7C80"/>
        <bgColor indexed="64"/>
      </patternFill>
    </fill>
  </fills>
  <borders count="5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16">
    <xf numFmtId="0" fontId="0" fillId="0" borderId="0" xfId="0"/>
    <xf numFmtId="0" fontId="1" fillId="0" borderId="0" xfId="0" applyFont="1"/>
    <xf numFmtId="0" fontId="1" fillId="7" borderId="32"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34" xfId="0" applyFont="1" applyFill="1" applyBorder="1" applyAlignment="1">
      <alignment horizontal="center" vertical="center"/>
    </xf>
    <xf numFmtId="2" fontId="0" fillId="0" borderId="0" xfId="0" applyNumberFormat="1"/>
    <xf numFmtId="0" fontId="0" fillId="6" borderId="0" xfId="0" applyFill="1" applyProtection="1">
      <protection hidden="1"/>
    </xf>
    <xf numFmtId="0" fontId="0" fillId="0" borderId="0" xfId="0" applyProtection="1">
      <protection hidden="1"/>
    </xf>
    <xf numFmtId="0" fontId="1" fillId="7" borderId="26" xfId="0" applyFont="1" applyFill="1" applyBorder="1" applyAlignment="1" applyProtection="1">
      <alignment horizontal="center" vertical="center"/>
      <protection hidden="1"/>
    </xf>
    <xf numFmtId="0" fontId="1" fillId="7" borderId="27" xfId="0" applyFont="1" applyFill="1" applyBorder="1" applyAlignment="1" applyProtection="1">
      <alignment horizontal="center" vertical="center"/>
      <protection hidden="1"/>
    </xf>
    <xf numFmtId="0" fontId="1" fillId="7" borderId="28" xfId="0" applyFont="1" applyFill="1" applyBorder="1" applyAlignment="1" applyProtection="1">
      <alignment horizontal="center" vertical="center"/>
      <protection hidden="1"/>
    </xf>
    <xf numFmtId="0" fontId="1" fillId="6" borderId="0" xfId="0" applyFont="1" applyFill="1" applyProtection="1">
      <protection hidden="1"/>
    </xf>
    <xf numFmtId="0" fontId="1" fillId="0" borderId="0" xfId="0" applyFont="1" applyProtection="1">
      <protection hidden="1"/>
    </xf>
    <xf numFmtId="0" fontId="0" fillId="4" borderId="20" xfId="0" applyFill="1" applyBorder="1" applyProtection="1">
      <protection hidden="1"/>
    </xf>
    <xf numFmtId="0" fontId="0" fillId="0" borderId="11"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4" borderId="21" xfId="0" applyFill="1" applyBorder="1" applyProtection="1">
      <protection hidden="1"/>
    </xf>
    <xf numFmtId="0" fontId="0" fillId="0" borderId="36"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38" xfId="0" applyBorder="1" applyAlignment="1" applyProtection="1">
      <alignment horizontal="center" vertical="center"/>
      <protection hidden="1"/>
    </xf>
    <xf numFmtId="0" fontId="0" fillId="0" borderId="39" xfId="0" applyBorder="1" applyAlignment="1" applyProtection="1">
      <alignment horizontal="center" vertical="center"/>
      <protection hidden="1"/>
    </xf>
    <xf numFmtId="0" fontId="2" fillId="8" borderId="21" xfId="0" applyFont="1" applyFill="1" applyBorder="1" applyProtection="1">
      <protection hidden="1"/>
    </xf>
    <xf numFmtId="0" fontId="3" fillId="6" borderId="0" xfId="0" applyFont="1" applyFill="1" applyAlignment="1" applyProtection="1">
      <alignment vertical="center" wrapText="1"/>
      <protection hidden="1"/>
    </xf>
    <xf numFmtId="0" fontId="2" fillId="8" borderId="23" xfId="0" applyFont="1" applyFill="1" applyBorder="1" applyProtection="1">
      <protection hidden="1"/>
    </xf>
    <xf numFmtId="0" fontId="2" fillId="6" borderId="0" xfId="0" applyFont="1" applyFill="1" applyProtection="1">
      <protection hidden="1"/>
    </xf>
    <xf numFmtId="0" fontId="0" fillId="2" borderId="20" xfId="0" applyFill="1" applyBorder="1" applyProtection="1">
      <protection hidden="1"/>
    </xf>
    <xf numFmtId="0" fontId="0" fillId="2" borderId="21" xfId="0" applyFill="1" applyBorder="1" applyProtection="1">
      <protection hidden="1"/>
    </xf>
    <xf numFmtId="0" fontId="0" fillId="2" borderId="23" xfId="0" applyFill="1" applyBorder="1" applyProtection="1">
      <protection hidden="1"/>
    </xf>
    <xf numFmtId="0" fontId="0" fillId="0" borderId="44" xfId="0" applyBorder="1" applyAlignment="1" applyProtection="1">
      <alignment horizontal="center" vertical="center"/>
      <protection hidden="1"/>
    </xf>
    <xf numFmtId="0" fontId="0" fillId="0" borderId="35"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0" fillId="0" borderId="18" xfId="0" applyBorder="1" applyAlignment="1" applyProtection="1">
      <alignment horizontal="center" vertical="center"/>
      <protection hidden="1"/>
    </xf>
    <xf numFmtId="0" fontId="0" fillId="4" borderId="20" xfId="0" applyFill="1" applyBorder="1"/>
    <xf numFmtId="0" fontId="0" fillId="4" borderId="21" xfId="0" applyFill="1" applyBorder="1"/>
    <xf numFmtId="0" fontId="0" fillId="4" borderId="22" xfId="0" applyFill="1" applyBorder="1"/>
    <xf numFmtId="0" fontId="2" fillId="8" borderId="20" xfId="0" applyFont="1" applyFill="1" applyBorder="1"/>
    <xf numFmtId="0" fontId="2" fillId="8" borderId="21" xfId="0" applyFont="1" applyFill="1" applyBorder="1"/>
    <xf numFmtId="0" fontId="2" fillId="8" borderId="23" xfId="0" applyFont="1" applyFill="1" applyBorder="1"/>
    <xf numFmtId="0" fontId="0" fillId="2" borderId="20" xfId="0" applyFill="1" applyBorder="1"/>
    <xf numFmtId="0" fontId="0" fillId="2" borderId="21" xfId="0" applyFill="1" applyBorder="1"/>
    <xf numFmtId="0" fontId="0" fillId="2" borderId="23" xfId="0" applyFill="1" applyBorder="1"/>
    <xf numFmtId="0" fontId="0" fillId="5" borderId="41" xfId="0" applyFill="1" applyBorder="1"/>
    <xf numFmtId="0" fontId="0" fillId="5" borderId="42" xfId="0" applyFill="1" applyBorder="1"/>
    <xf numFmtId="0" fontId="0" fillId="5" borderId="43" xfId="0" applyFill="1" applyBorder="1"/>
    <xf numFmtId="2" fontId="0" fillId="0" borderId="11" xfId="0" applyNumberFormat="1" applyBorder="1" applyAlignment="1" applyProtection="1">
      <alignment horizontal="center" vertical="center"/>
      <protection hidden="1"/>
    </xf>
    <xf numFmtId="2" fontId="0" fillId="0" borderId="12" xfId="0" applyNumberFormat="1" applyBorder="1" applyAlignment="1" applyProtection="1">
      <alignment horizontal="center" vertical="center"/>
      <protection hidden="1"/>
    </xf>
    <xf numFmtId="2" fontId="0" fillId="0" borderId="13" xfId="0" applyNumberFormat="1" applyBorder="1" applyAlignment="1" applyProtection="1">
      <alignment horizontal="center" vertical="center"/>
      <protection hidden="1"/>
    </xf>
    <xf numFmtId="2" fontId="0" fillId="0" borderId="0" xfId="0" applyNumberFormat="1"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2" fontId="0" fillId="0" borderId="14" xfId="0" applyNumberFormat="1" applyBorder="1" applyAlignment="1" applyProtection="1">
      <alignment horizontal="center" vertical="center"/>
      <protection hidden="1"/>
    </xf>
    <xf numFmtId="2" fontId="0" fillId="0" borderId="9" xfId="0" applyNumberFormat="1" applyBorder="1" applyAlignment="1" applyProtection="1">
      <alignment horizontal="center" vertical="center"/>
      <protection hidden="1"/>
    </xf>
    <xf numFmtId="2" fontId="0" fillId="0" borderId="15" xfId="0" applyNumberFormat="1" applyBorder="1" applyAlignment="1" applyProtection="1">
      <alignment horizontal="center" vertical="center"/>
      <protection hidden="1"/>
    </xf>
    <xf numFmtId="0" fontId="0" fillId="0" borderId="14" xfId="0" applyBorder="1" applyProtection="1">
      <protection hidden="1"/>
    </xf>
    <xf numFmtId="0" fontId="0" fillId="0" borderId="9" xfId="0" applyBorder="1" applyProtection="1">
      <protection hidden="1"/>
    </xf>
    <xf numFmtId="0" fontId="0" fillId="0" borderId="15" xfId="0" applyBorder="1" applyProtection="1">
      <protection hidden="1"/>
    </xf>
    <xf numFmtId="2" fontId="0" fillId="0" borderId="16" xfId="0" applyNumberFormat="1" applyBorder="1" applyAlignment="1" applyProtection="1">
      <alignment horizontal="center" vertical="center"/>
      <protection hidden="1"/>
    </xf>
    <xf numFmtId="2" fontId="0" fillId="0" borderId="17" xfId="0" applyNumberFormat="1" applyBorder="1" applyAlignment="1" applyProtection="1">
      <alignment horizontal="center" vertical="center"/>
      <protection hidden="1"/>
    </xf>
    <xf numFmtId="2" fontId="0" fillId="0" borderId="18" xfId="0" applyNumberFormat="1" applyBorder="1" applyAlignment="1" applyProtection="1">
      <alignment horizontal="center" vertical="center"/>
      <protection hidden="1"/>
    </xf>
    <xf numFmtId="0" fontId="0" fillId="0" borderId="16" xfId="0" applyBorder="1" applyProtection="1">
      <protection hidden="1"/>
    </xf>
    <xf numFmtId="0" fontId="0" fillId="0" borderId="17" xfId="0" applyBorder="1" applyProtection="1">
      <protection hidden="1"/>
    </xf>
    <xf numFmtId="0" fontId="0" fillId="0" borderId="18" xfId="0" applyBorder="1" applyProtection="1">
      <protection hidden="1"/>
    </xf>
    <xf numFmtId="0" fontId="0" fillId="5" borderId="20" xfId="0" applyFill="1" applyBorder="1" applyProtection="1">
      <protection hidden="1"/>
    </xf>
    <xf numFmtId="0" fontId="0" fillId="5" borderId="21" xfId="0" applyFill="1" applyBorder="1" applyProtection="1">
      <protection hidden="1"/>
    </xf>
    <xf numFmtId="0" fontId="0" fillId="5" borderId="23" xfId="0" applyFill="1" applyBorder="1" applyProtection="1">
      <protection hidden="1"/>
    </xf>
    <xf numFmtId="0" fontId="0" fillId="0" borderId="19" xfId="0"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2" fillId="8" borderId="52" xfId="0" applyFont="1" applyFill="1" applyBorder="1" applyProtection="1">
      <protection hidden="1"/>
    </xf>
    <xf numFmtId="0" fontId="0" fillId="4" borderId="23" xfId="0" applyFill="1" applyBorder="1" applyProtection="1">
      <protection hidden="1"/>
    </xf>
    <xf numFmtId="0" fontId="0" fillId="6" borderId="53" xfId="0" applyFill="1" applyBorder="1" applyAlignment="1" applyProtection="1">
      <alignment horizontal="center"/>
      <protection hidden="1"/>
    </xf>
    <xf numFmtId="0" fontId="0" fillId="6" borderId="54" xfId="0" applyFill="1" applyBorder="1" applyAlignment="1" applyProtection="1">
      <alignment horizontal="center"/>
      <protection hidden="1"/>
    </xf>
    <xf numFmtId="0" fontId="0" fillId="6" borderId="55" xfId="0" applyFill="1" applyBorder="1" applyAlignment="1" applyProtection="1">
      <alignment horizontal="center"/>
      <protection hidden="1"/>
    </xf>
    <xf numFmtId="0" fontId="0" fillId="9" borderId="1" xfId="0" applyFill="1" applyBorder="1" applyAlignment="1" applyProtection="1">
      <alignment horizontal="center"/>
      <protection hidden="1"/>
    </xf>
    <xf numFmtId="0" fontId="0" fillId="9" borderId="2" xfId="0" applyFill="1" applyBorder="1" applyAlignment="1" applyProtection="1">
      <alignment horizontal="center"/>
      <protection hidden="1"/>
    </xf>
    <xf numFmtId="0" fontId="0" fillId="9" borderId="3" xfId="0" applyFill="1" applyBorder="1" applyAlignment="1" applyProtection="1">
      <alignment horizontal="center"/>
      <protection hidden="1"/>
    </xf>
    <xf numFmtId="0" fontId="0" fillId="9" borderId="4" xfId="0" applyFill="1" applyBorder="1" applyAlignment="1" applyProtection="1">
      <alignment horizontal="center"/>
      <protection hidden="1"/>
    </xf>
    <xf numFmtId="0" fontId="0" fillId="9" borderId="0" xfId="0" applyFill="1" applyAlignment="1" applyProtection="1">
      <alignment horizontal="center"/>
      <protection hidden="1"/>
    </xf>
    <xf numFmtId="0" fontId="0" fillId="9" borderId="5" xfId="0" applyFill="1" applyBorder="1" applyAlignment="1" applyProtection="1">
      <alignment horizontal="center"/>
      <protection hidden="1"/>
    </xf>
    <xf numFmtId="0" fontId="0" fillId="9" borderId="6" xfId="0" applyFill="1" applyBorder="1" applyAlignment="1" applyProtection="1">
      <alignment horizontal="center"/>
      <protection hidden="1"/>
    </xf>
    <xf numFmtId="0" fontId="0" fillId="9" borderId="7" xfId="0" applyFill="1" applyBorder="1" applyAlignment="1" applyProtection="1">
      <alignment horizontal="center"/>
      <protection hidden="1"/>
    </xf>
    <xf numFmtId="0" fontId="0" fillId="9" borderId="8" xfId="0" applyFill="1" applyBorder="1" applyAlignment="1" applyProtection="1">
      <alignment horizontal="center"/>
      <protection hidden="1"/>
    </xf>
    <xf numFmtId="0" fontId="1" fillId="7" borderId="1" xfId="0" applyFont="1" applyFill="1" applyBorder="1" applyAlignment="1" applyProtection="1">
      <alignment horizontal="center" vertical="center"/>
      <protection hidden="1"/>
    </xf>
    <xf numFmtId="0" fontId="1" fillId="7" borderId="2" xfId="0" applyFont="1" applyFill="1" applyBorder="1" applyAlignment="1" applyProtection="1">
      <alignment horizontal="center" vertical="center"/>
      <protection hidden="1"/>
    </xf>
    <xf numFmtId="0" fontId="1" fillId="7" borderId="3" xfId="0" applyFont="1" applyFill="1" applyBorder="1" applyAlignment="1" applyProtection="1">
      <alignment horizontal="center" vertical="center"/>
      <protection hidden="1"/>
    </xf>
    <xf numFmtId="0" fontId="1" fillId="7" borderId="6" xfId="0" applyFont="1" applyFill="1" applyBorder="1" applyAlignment="1" applyProtection="1">
      <alignment horizontal="center" vertical="center"/>
      <protection hidden="1"/>
    </xf>
    <xf numFmtId="0" fontId="1" fillId="7" borderId="7" xfId="0" applyFont="1" applyFill="1" applyBorder="1" applyAlignment="1" applyProtection="1">
      <alignment horizontal="center" vertical="center"/>
      <protection hidden="1"/>
    </xf>
    <xf numFmtId="0" fontId="1" fillId="7" borderId="8" xfId="0" applyFont="1" applyFill="1" applyBorder="1" applyAlignment="1" applyProtection="1">
      <alignment horizontal="center" vertical="center"/>
      <protection hidden="1"/>
    </xf>
    <xf numFmtId="0" fontId="0" fillId="6" borderId="1" xfId="0" applyFill="1" applyBorder="1" applyAlignment="1" applyProtection="1">
      <alignment horizontal="left" wrapText="1"/>
      <protection hidden="1"/>
    </xf>
    <xf numFmtId="0" fontId="0" fillId="6" borderId="2" xfId="0" applyFill="1" applyBorder="1" applyAlignment="1" applyProtection="1">
      <alignment horizontal="left" wrapText="1"/>
      <protection hidden="1"/>
    </xf>
    <xf numFmtId="0" fontId="0" fillId="6" borderId="3" xfId="0" applyFill="1" applyBorder="1" applyAlignment="1" applyProtection="1">
      <alignment horizontal="left" wrapText="1"/>
      <protection hidden="1"/>
    </xf>
    <xf numFmtId="0" fontId="0" fillId="6" borderId="6" xfId="0" applyFill="1" applyBorder="1" applyAlignment="1" applyProtection="1">
      <alignment horizontal="left" wrapText="1"/>
      <protection hidden="1"/>
    </xf>
    <xf numFmtId="0" fontId="0" fillId="6" borderId="7" xfId="0" applyFill="1" applyBorder="1" applyAlignment="1" applyProtection="1">
      <alignment horizontal="left" wrapText="1"/>
      <protection hidden="1"/>
    </xf>
    <xf numFmtId="0" fontId="0" fillId="6" borderId="8" xfId="0" applyFill="1" applyBorder="1" applyAlignment="1" applyProtection="1">
      <alignment horizontal="left" wrapText="1"/>
      <protection hidden="1"/>
    </xf>
    <xf numFmtId="0" fontId="1" fillId="6" borderId="29" xfId="0" applyFont="1" applyFill="1" applyBorder="1" applyAlignment="1" applyProtection="1">
      <alignment horizontal="center" vertical="center"/>
      <protection hidden="1"/>
    </xf>
    <xf numFmtId="0" fontId="1" fillId="6" borderId="31" xfId="0" applyFont="1" applyFill="1" applyBorder="1" applyAlignment="1" applyProtection="1">
      <alignment horizontal="center" vertical="center"/>
      <protection hidden="1"/>
    </xf>
    <xf numFmtId="0" fontId="0" fillId="7" borderId="29" xfId="0" applyFill="1" applyBorder="1" applyAlignment="1" applyProtection="1">
      <alignment horizontal="center" wrapText="1"/>
      <protection hidden="1"/>
    </xf>
    <xf numFmtId="0" fontId="0" fillId="7" borderId="30" xfId="0" applyFill="1" applyBorder="1" applyAlignment="1" applyProtection="1">
      <alignment horizontal="center" wrapText="1"/>
      <protection hidden="1"/>
    </xf>
    <xf numFmtId="0" fontId="4" fillId="0" borderId="1" xfId="0" applyFont="1" applyBorder="1" applyAlignment="1" applyProtection="1">
      <alignment horizontal="center" wrapText="1"/>
      <protection hidden="1"/>
    </xf>
    <xf numFmtId="0" fontId="4" fillId="0" borderId="2" xfId="0" applyFont="1" applyBorder="1" applyAlignment="1" applyProtection="1">
      <alignment horizontal="center" wrapText="1"/>
      <protection hidden="1"/>
    </xf>
    <xf numFmtId="0" fontId="4" fillId="0" borderId="3" xfId="0" applyFont="1" applyBorder="1" applyAlignment="1" applyProtection="1">
      <alignment horizontal="center" wrapText="1"/>
      <protection hidden="1"/>
    </xf>
    <xf numFmtId="0" fontId="4" fillId="0" borderId="4" xfId="0" applyFont="1" applyBorder="1" applyAlignment="1" applyProtection="1">
      <alignment horizontal="center" wrapText="1"/>
      <protection hidden="1"/>
    </xf>
    <xf numFmtId="0" fontId="4" fillId="0" borderId="0" xfId="0" applyFont="1" applyAlignment="1" applyProtection="1">
      <alignment horizontal="center" wrapText="1"/>
      <protection hidden="1"/>
    </xf>
    <xf numFmtId="0" fontId="4" fillId="0" borderId="5" xfId="0" applyFont="1" applyBorder="1" applyAlignment="1" applyProtection="1">
      <alignment horizontal="center" wrapText="1"/>
      <protection hidden="1"/>
    </xf>
    <xf numFmtId="0" fontId="4" fillId="0" borderId="6" xfId="0" applyFont="1" applyBorder="1" applyAlignment="1" applyProtection="1">
      <alignment horizontal="center" wrapText="1"/>
      <protection hidden="1"/>
    </xf>
    <xf numFmtId="0" fontId="4" fillId="0" borderId="7" xfId="0" applyFont="1" applyBorder="1" applyAlignment="1" applyProtection="1">
      <alignment horizontal="center" wrapText="1"/>
      <protection hidden="1"/>
    </xf>
    <xf numFmtId="0" fontId="4" fillId="0" borderId="8" xfId="0" applyFont="1" applyBorder="1" applyAlignment="1" applyProtection="1">
      <alignment horizontal="center" wrapText="1"/>
      <protection hidden="1"/>
    </xf>
    <xf numFmtId="0" fontId="0" fillId="6" borderId="1" xfId="0" applyFill="1" applyBorder="1" applyAlignment="1" applyProtection="1">
      <alignment horizontal="left" vertical="center" wrapText="1"/>
      <protection hidden="1"/>
    </xf>
    <xf numFmtId="0" fontId="0" fillId="6" borderId="2" xfId="0" applyFill="1" applyBorder="1" applyAlignment="1" applyProtection="1">
      <alignment horizontal="left" vertical="center" wrapText="1"/>
      <protection hidden="1"/>
    </xf>
    <xf numFmtId="0" fontId="0" fillId="6" borderId="3" xfId="0" applyFill="1" applyBorder="1" applyAlignment="1" applyProtection="1">
      <alignment horizontal="left" vertical="center" wrapText="1"/>
      <protection hidden="1"/>
    </xf>
    <xf numFmtId="0" fontId="0" fillId="6" borderId="6" xfId="0" applyFill="1" applyBorder="1" applyAlignment="1" applyProtection="1">
      <alignment horizontal="left" vertical="center" wrapText="1"/>
      <protection hidden="1"/>
    </xf>
    <xf numFmtId="0" fontId="0" fillId="6" borderId="7" xfId="0" applyFill="1" applyBorder="1" applyAlignment="1" applyProtection="1">
      <alignment horizontal="left" vertical="center" wrapText="1"/>
      <protection hidden="1"/>
    </xf>
    <xf numFmtId="0" fontId="0" fillId="6" borderId="8" xfId="0" applyFill="1" applyBorder="1" applyAlignment="1" applyProtection="1">
      <alignment horizontal="left" vertical="center" wrapText="1"/>
      <protection hidden="1"/>
    </xf>
    <xf numFmtId="0" fontId="1" fillId="6" borderId="0" xfId="0" applyFont="1" applyFill="1" applyAlignment="1" applyProtection="1">
      <alignment horizontal="center" vertical="center"/>
      <protection hidden="1"/>
    </xf>
    <xf numFmtId="0" fontId="1" fillId="6" borderId="7" xfId="0" applyFont="1" applyFill="1" applyBorder="1" applyAlignment="1" applyProtection="1">
      <alignment horizontal="center" vertical="center"/>
      <protection hidden="1"/>
    </xf>
    <xf numFmtId="0" fontId="8" fillId="6" borderId="0" xfId="0" applyFont="1" applyFill="1" applyAlignment="1" applyProtection="1">
      <alignment horizontal="center" vertical="center"/>
      <protection hidden="1"/>
    </xf>
    <xf numFmtId="0" fontId="5" fillId="4" borderId="1" xfId="0" applyFont="1" applyFill="1" applyBorder="1" applyAlignment="1" applyProtection="1">
      <alignment horizontal="center"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5" fillId="4" borderId="8" xfId="0" applyFont="1" applyFill="1" applyBorder="1" applyAlignment="1" applyProtection="1">
      <alignment horizontal="center" vertical="center"/>
      <protection hidden="1"/>
    </xf>
    <xf numFmtId="0" fontId="3" fillId="6" borderId="1" xfId="0" applyFont="1" applyFill="1" applyBorder="1" applyAlignment="1" applyProtection="1">
      <alignment horizontal="left" vertical="center" wrapText="1"/>
      <protection hidden="1"/>
    </xf>
    <xf numFmtId="0" fontId="3" fillId="6" borderId="2" xfId="0" applyFont="1" applyFill="1" applyBorder="1" applyAlignment="1" applyProtection="1">
      <alignment horizontal="left" vertical="center" wrapText="1"/>
      <protection hidden="1"/>
    </xf>
    <xf numFmtId="0" fontId="3" fillId="6" borderId="3" xfId="0" applyFont="1" applyFill="1" applyBorder="1" applyAlignment="1" applyProtection="1">
      <alignment horizontal="left" vertical="center" wrapText="1"/>
      <protection hidden="1"/>
    </xf>
    <xf numFmtId="0" fontId="3" fillId="6" borderId="4" xfId="0" applyFont="1" applyFill="1" applyBorder="1" applyAlignment="1" applyProtection="1">
      <alignment horizontal="left" vertical="center" wrapText="1"/>
      <protection hidden="1"/>
    </xf>
    <xf numFmtId="0" fontId="3" fillId="6" borderId="0" xfId="0" applyFont="1" applyFill="1" applyAlignment="1" applyProtection="1">
      <alignment horizontal="left" vertical="center" wrapText="1"/>
      <protection hidden="1"/>
    </xf>
    <xf numFmtId="0" fontId="3" fillId="6" borderId="5" xfId="0" applyFont="1" applyFill="1" applyBorder="1" applyAlignment="1" applyProtection="1">
      <alignment horizontal="left" vertical="center" wrapText="1"/>
      <protection hidden="1"/>
    </xf>
    <xf numFmtId="0" fontId="3" fillId="6" borderId="6" xfId="0" applyFont="1" applyFill="1" applyBorder="1" applyAlignment="1" applyProtection="1">
      <alignment horizontal="left" vertical="center" wrapText="1"/>
      <protection hidden="1"/>
    </xf>
    <xf numFmtId="0" fontId="3" fillId="6" borderId="7" xfId="0" applyFont="1" applyFill="1" applyBorder="1" applyAlignment="1" applyProtection="1">
      <alignment horizontal="left" vertical="center" wrapText="1"/>
      <protection hidden="1"/>
    </xf>
    <xf numFmtId="0" fontId="3" fillId="6" borderId="8" xfId="0" applyFont="1" applyFill="1" applyBorder="1" applyAlignment="1" applyProtection="1">
      <alignment horizontal="left" vertical="center" wrapText="1"/>
      <protection hidden="1"/>
    </xf>
    <xf numFmtId="0" fontId="7" fillId="6" borderId="0" xfId="0" applyFont="1" applyFill="1" applyAlignment="1" applyProtection="1">
      <alignment horizontal="center"/>
      <protection hidden="1"/>
    </xf>
    <xf numFmtId="0" fontId="7" fillId="6" borderId="2" xfId="0" applyFont="1" applyFill="1" applyBorder="1" applyAlignment="1" applyProtection="1">
      <alignment horizontal="center"/>
      <protection hidden="1"/>
    </xf>
    <xf numFmtId="0" fontId="5" fillId="2" borderId="1" xfId="0" applyFont="1" applyFill="1" applyBorder="1" applyAlignment="1" applyProtection="1">
      <alignment horizontal="center" vertical="center"/>
      <protection hidden="1"/>
    </xf>
    <xf numFmtId="0" fontId="5" fillId="2" borderId="3" xfId="0" applyFont="1" applyFill="1" applyBorder="1" applyAlignment="1" applyProtection="1">
      <alignment horizontal="center" vertical="center"/>
      <protection hidden="1"/>
    </xf>
    <xf numFmtId="0" fontId="5" fillId="2" borderId="4" xfId="0" applyFont="1" applyFill="1" applyBorder="1" applyAlignment="1" applyProtection="1">
      <alignment horizontal="center" vertical="center"/>
      <protection hidden="1"/>
    </xf>
    <xf numFmtId="0" fontId="5" fillId="2" borderId="5" xfId="0" applyFont="1" applyFill="1" applyBorder="1" applyAlignment="1" applyProtection="1">
      <alignment horizontal="center" vertical="center"/>
      <protection hidden="1"/>
    </xf>
    <xf numFmtId="0" fontId="5" fillId="2" borderId="6" xfId="0" applyFont="1" applyFill="1" applyBorder="1" applyAlignment="1" applyProtection="1">
      <alignment horizontal="center" vertical="center"/>
      <protection hidden="1"/>
    </xf>
    <xf numFmtId="0" fontId="5" fillId="2" borderId="8" xfId="0" applyFont="1" applyFill="1" applyBorder="1" applyAlignment="1" applyProtection="1">
      <alignment horizontal="center" vertical="center"/>
      <protection hidden="1"/>
    </xf>
    <xf numFmtId="0" fontId="5" fillId="8" borderId="1" xfId="0" applyFont="1" applyFill="1" applyBorder="1" applyAlignment="1" applyProtection="1">
      <alignment horizontal="center" vertical="center"/>
      <protection hidden="1"/>
    </xf>
    <xf numFmtId="0" fontId="5" fillId="8" borderId="3" xfId="0" applyFont="1" applyFill="1" applyBorder="1" applyAlignment="1" applyProtection="1">
      <alignment horizontal="center" vertical="center"/>
      <protection hidden="1"/>
    </xf>
    <xf numFmtId="0" fontId="5" fillId="8" borderId="4" xfId="0" applyFont="1" applyFill="1" applyBorder="1" applyAlignment="1" applyProtection="1">
      <alignment horizontal="center" vertical="center"/>
      <protection hidden="1"/>
    </xf>
    <xf numFmtId="0" fontId="5" fillId="8" borderId="5" xfId="0" applyFont="1" applyFill="1" applyBorder="1" applyAlignment="1" applyProtection="1">
      <alignment horizontal="center" vertical="center"/>
      <protection hidden="1"/>
    </xf>
    <xf numFmtId="0" fontId="5" fillId="8" borderId="6" xfId="0" applyFont="1" applyFill="1" applyBorder="1" applyAlignment="1" applyProtection="1">
      <alignment horizontal="center" vertical="center"/>
      <protection hidden="1"/>
    </xf>
    <xf numFmtId="0" fontId="5" fillId="8" borderId="8" xfId="0" applyFont="1" applyFill="1" applyBorder="1" applyAlignment="1" applyProtection="1">
      <alignment horizontal="center" vertical="center"/>
      <protection hidden="1"/>
    </xf>
    <xf numFmtId="0" fontId="0" fillId="6" borderId="0" xfId="0" applyFill="1" applyAlignment="1" applyProtection="1">
      <alignment horizontal="center"/>
      <protection hidden="1"/>
    </xf>
    <xf numFmtId="0" fontId="0" fillId="0" borderId="0" xfId="0" applyAlignment="1" applyProtection="1">
      <alignment horizontal="center"/>
      <protection hidden="1"/>
    </xf>
    <xf numFmtId="0" fontId="6" fillId="5" borderId="1" xfId="0" applyFont="1" applyFill="1" applyBorder="1" applyAlignment="1" applyProtection="1">
      <alignment horizontal="center" vertical="center"/>
      <protection hidden="1"/>
    </xf>
    <xf numFmtId="0" fontId="6" fillId="5" borderId="3" xfId="0" applyFont="1" applyFill="1" applyBorder="1" applyAlignment="1" applyProtection="1">
      <alignment horizontal="center" vertical="center"/>
      <protection hidden="1"/>
    </xf>
    <xf numFmtId="0" fontId="6" fillId="5" borderId="4" xfId="0" applyFont="1" applyFill="1" applyBorder="1" applyAlignment="1" applyProtection="1">
      <alignment horizontal="center" vertical="center"/>
      <protection hidden="1"/>
    </xf>
    <xf numFmtId="0" fontId="6" fillId="5" borderId="5" xfId="0" applyFont="1" applyFill="1" applyBorder="1" applyAlignment="1" applyProtection="1">
      <alignment horizontal="center" vertical="center"/>
      <protection hidden="1"/>
    </xf>
    <xf numFmtId="0" fontId="6" fillId="5" borderId="6" xfId="0" applyFont="1" applyFill="1" applyBorder="1" applyAlignment="1" applyProtection="1">
      <alignment horizontal="center" vertical="center"/>
      <protection hidden="1"/>
    </xf>
    <xf numFmtId="0" fontId="6" fillId="5" borderId="8" xfId="0" applyFont="1" applyFill="1" applyBorder="1" applyAlignment="1" applyProtection="1">
      <alignment horizontal="center" vertical="center"/>
      <protection hidden="1"/>
    </xf>
    <xf numFmtId="0" fontId="0" fillId="7" borderId="29" xfId="0" applyFill="1" applyBorder="1" applyAlignment="1">
      <alignment horizontal="center" wrapText="1"/>
    </xf>
    <xf numFmtId="0" fontId="0" fillId="7" borderId="30" xfId="0" applyFill="1" applyBorder="1" applyAlignment="1">
      <alignment horizontal="center" wrapText="1"/>
    </xf>
    <xf numFmtId="0" fontId="1" fillId="7" borderId="1" xfId="0" applyFont="1" applyFill="1" applyBorder="1" applyAlignment="1">
      <alignment horizontal="center" vertical="center"/>
    </xf>
    <xf numFmtId="0" fontId="1" fillId="7" borderId="2" xfId="0" applyFont="1" applyFill="1" applyBorder="1" applyAlignment="1">
      <alignment horizontal="center" vertical="center"/>
    </xf>
    <xf numFmtId="0" fontId="1" fillId="7" borderId="3"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7" xfId="0" applyFont="1" applyFill="1" applyBorder="1" applyAlignment="1">
      <alignment horizontal="center" vertical="center"/>
    </xf>
    <xf numFmtId="0" fontId="1" fillId="7" borderId="8" xfId="0" applyFont="1" applyFill="1" applyBorder="1" applyAlignment="1">
      <alignment horizontal="center" vertical="center"/>
    </xf>
    <xf numFmtId="0" fontId="1" fillId="2" borderId="11" xfId="0" applyFont="1" applyFill="1" applyBorder="1" applyAlignment="1">
      <alignment horizontal="center"/>
    </xf>
    <xf numFmtId="0" fontId="1" fillId="2" borderId="12" xfId="0" applyFont="1" applyFill="1" applyBorder="1" applyAlignment="1">
      <alignment horizontal="center"/>
    </xf>
    <xf numFmtId="0" fontId="1" fillId="2" borderId="13" xfId="0" applyFont="1" applyFill="1" applyBorder="1" applyAlignment="1">
      <alignment horizontal="center"/>
    </xf>
    <xf numFmtId="0" fontId="0" fillId="0" borderId="0" xfId="0" applyAlignment="1">
      <alignment horizontal="right"/>
    </xf>
    <xf numFmtId="0" fontId="0" fillId="4" borderId="42" xfId="0" applyFill="1" applyBorder="1" applyAlignment="1">
      <alignment horizontal="left"/>
    </xf>
    <xf numFmtId="0" fontId="0" fillId="4" borderId="48" xfId="0" applyFill="1" applyBorder="1" applyAlignment="1">
      <alignment horizontal="left"/>
    </xf>
    <xf numFmtId="0" fontId="0" fillId="4" borderId="49" xfId="0" applyFill="1" applyBorder="1" applyAlignment="1">
      <alignment horizontal="left"/>
    </xf>
    <xf numFmtId="0" fontId="0" fillId="4" borderId="43" xfId="0" applyFill="1" applyBorder="1" applyAlignment="1">
      <alignment horizontal="left"/>
    </xf>
    <xf numFmtId="0" fontId="0" fillId="4" borderId="46" xfId="0" applyFill="1" applyBorder="1" applyAlignment="1">
      <alignment horizontal="left"/>
    </xf>
    <xf numFmtId="0" fontId="0" fillId="4" borderId="47" xfId="0" applyFill="1" applyBorder="1" applyAlignment="1">
      <alignment horizontal="left"/>
    </xf>
    <xf numFmtId="0" fontId="1" fillId="4" borderId="41" xfId="0" applyFont="1" applyFill="1" applyBorder="1" applyAlignment="1">
      <alignment horizontal="center"/>
    </xf>
    <xf numFmtId="0" fontId="1" fillId="4" borderId="50" xfId="0" applyFont="1" applyFill="1" applyBorder="1" applyAlignment="1">
      <alignment horizontal="center"/>
    </xf>
    <xf numFmtId="0" fontId="1" fillId="4" borderId="51" xfId="0" applyFont="1" applyFill="1" applyBorder="1" applyAlignment="1">
      <alignment horizontal="center"/>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0" fillId="3" borderId="14" xfId="0" applyFill="1" applyBorder="1" applyAlignment="1">
      <alignment horizontal="left"/>
    </xf>
    <xf numFmtId="0" fontId="0" fillId="3" borderId="9" xfId="0" applyFill="1" applyBorder="1" applyAlignment="1">
      <alignment horizontal="left"/>
    </xf>
    <xf numFmtId="0" fontId="0" fillId="3" borderId="15" xfId="0" applyFill="1" applyBorder="1" applyAlignment="1">
      <alignment horizontal="left"/>
    </xf>
    <xf numFmtId="0" fontId="0" fillId="3" borderId="16" xfId="0" applyFill="1" applyBorder="1" applyAlignment="1">
      <alignment horizontal="left" wrapText="1"/>
    </xf>
    <xf numFmtId="0" fontId="0" fillId="3" borderId="17" xfId="0" applyFill="1" applyBorder="1" applyAlignment="1">
      <alignment horizontal="left"/>
    </xf>
    <xf numFmtId="0" fontId="0" fillId="3" borderId="18" xfId="0" applyFill="1" applyBorder="1" applyAlignment="1">
      <alignment horizontal="left"/>
    </xf>
    <xf numFmtId="0" fontId="0" fillId="5" borderId="14" xfId="0" applyFill="1" applyBorder="1" applyAlignment="1">
      <alignment horizontal="left"/>
    </xf>
    <xf numFmtId="0" fontId="0" fillId="5" borderId="9" xfId="0" applyFill="1" applyBorder="1" applyAlignment="1">
      <alignment horizontal="left"/>
    </xf>
    <xf numFmtId="0" fontId="0" fillId="5" borderId="15" xfId="0" applyFill="1" applyBorder="1" applyAlignment="1">
      <alignment horizontal="left"/>
    </xf>
    <xf numFmtId="0" fontId="0" fillId="0" borderId="14" xfId="0" applyBorder="1" applyAlignment="1">
      <alignment horizontal="left"/>
    </xf>
    <xf numFmtId="0" fontId="0" fillId="0" borderId="9"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2" borderId="14" xfId="0" applyFill="1" applyBorder="1" applyAlignment="1">
      <alignment horizontal="left"/>
    </xf>
    <xf numFmtId="0" fontId="0" fillId="2" borderId="9" xfId="0" applyFill="1" applyBorder="1" applyAlignment="1">
      <alignment horizontal="left"/>
    </xf>
    <xf numFmtId="0" fontId="0" fillId="2" borderId="15" xfId="0" applyFill="1" applyBorder="1" applyAlignment="1">
      <alignment horizontal="left"/>
    </xf>
    <xf numFmtId="0" fontId="0" fillId="2" borderId="16" xfId="0" applyFill="1" applyBorder="1" applyAlignment="1">
      <alignment horizontal="left"/>
    </xf>
    <xf numFmtId="0" fontId="0" fillId="2" borderId="17" xfId="0" applyFill="1" applyBorder="1" applyAlignment="1">
      <alignment horizontal="left"/>
    </xf>
    <xf numFmtId="0" fontId="0" fillId="2" borderId="18" xfId="0" applyFill="1" applyBorder="1" applyAlignment="1">
      <alignment horizontal="left"/>
    </xf>
    <xf numFmtId="0" fontId="1" fillId="5" borderId="11" xfId="0" applyFont="1" applyFill="1" applyBorder="1" applyAlignment="1">
      <alignment horizontal="center"/>
    </xf>
    <xf numFmtId="0" fontId="1" fillId="5" borderId="12" xfId="0" applyFont="1" applyFill="1" applyBorder="1" applyAlignment="1">
      <alignment horizontal="center"/>
    </xf>
    <xf numFmtId="0" fontId="1" fillId="5" borderId="13" xfId="0" applyFont="1" applyFill="1" applyBorder="1" applyAlignment="1">
      <alignment horizontal="center"/>
    </xf>
    <xf numFmtId="0" fontId="0" fillId="5" borderId="16" xfId="0" applyFill="1" applyBorder="1" applyAlignment="1">
      <alignment horizontal="left"/>
    </xf>
    <xf numFmtId="0" fontId="0" fillId="5" borderId="17" xfId="0" applyFill="1" applyBorder="1" applyAlignment="1">
      <alignment horizontal="left"/>
    </xf>
    <xf numFmtId="0" fontId="0" fillId="5" borderId="18" xfId="0" applyFill="1" applyBorder="1" applyAlignment="1">
      <alignment horizontal="left"/>
    </xf>
  </cellXfs>
  <cellStyles count="1">
    <cellStyle name="Standard" xfId="0" builtinId="0"/>
  </cellStyles>
  <dxfs count="41">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
      <fill>
        <patternFill>
          <bgColor rgb="FFFF9999"/>
        </patternFill>
      </fill>
    </dxf>
    <dxf>
      <fill>
        <patternFill>
          <bgColor theme="9" tint="0.59996337778862885"/>
        </patternFill>
      </fill>
    </dxf>
    <dxf>
      <fill>
        <patternFill>
          <bgColor theme="4" tint="0.59996337778862885"/>
        </patternFill>
      </fill>
    </dxf>
    <dxf>
      <fill>
        <patternFill>
          <bgColor rgb="FFFFFFCC"/>
        </patternFill>
      </fill>
    </dxf>
  </dxfs>
  <tableStyles count="0" defaultTableStyle="TableStyleMedium2" defaultPivotStyle="PivotStyleLight16"/>
  <colors>
    <mruColors>
      <color rgb="FFFF7C80"/>
      <color rgb="FF33CC33"/>
      <color rgb="FF66FF66"/>
      <color rgb="FFFF99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100013</xdr:colOff>
      <xdr:row>0</xdr:row>
      <xdr:rowOff>114299</xdr:rowOff>
    </xdr:from>
    <xdr:to>
      <xdr:col>11</xdr:col>
      <xdr:colOff>704851</xdr:colOff>
      <xdr:row>10</xdr:row>
      <xdr:rowOff>90485</xdr:rowOff>
    </xdr:to>
    <xdr:pic>
      <xdr:nvPicPr>
        <xdr:cNvPr id="2" name="Grafik 1">
          <a:extLst>
            <a:ext uri="{FF2B5EF4-FFF2-40B4-BE49-F238E27FC236}">
              <a16:creationId xmlns:a16="http://schemas.microsoft.com/office/drawing/2014/main" id="{5F333C45-EA46-4246-9818-EA02EBC3188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rot="16200000">
          <a:off x="8467726" y="738186"/>
          <a:ext cx="1852611" cy="604838"/>
        </a:xfrm>
        <a:prstGeom prst="rect">
          <a:avLst/>
        </a:prstGeom>
      </xdr:spPr>
    </xdr:pic>
    <xdr:clientData/>
  </xdr:twoCellAnchor>
  <xdr:twoCellAnchor editAs="oneCell">
    <xdr:from>
      <xdr:col>11</xdr:col>
      <xdr:colOff>87659</xdr:colOff>
      <xdr:row>11</xdr:row>
      <xdr:rowOff>121889</xdr:rowOff>
    </xdr:from>
    <xdr:to>
      <xdr:col>11</xdr:col>
      <xdr:colOff>725834</xdr:colOff>
      <xdr:row>36</xdr:row>
      <xdr:rowOff>171449</xdr:rowOff>
    </xdr:to>
    <xdr:pic>
      <xdr:nvPicPr>
        <xdr:cNvPr id="3" name="Grafik 2">
          <a:extLst>
            <a:ext uri="{FF2B5EF4-FFF2-40B4-BE49-F238E27FC236}">
              <a16:creationId xmlns:a16="http://schemas.microsoft.com/office/drawing/2014/main" id="{54C48ED3-1A6E-4733-9048-DA898EE3B3DF}"/>
            </a:ext>
          </a:extLst>
        </xdr:cNvPr>
        <xdr:cNvPicPr>
          <a:picLocks noChangeAspect="1"/>
        </xdr:cNvPicPr>
      </xdr:nvPicPr>
      <xdr:blipFill>
        <a:blip xmlns:r="http://schemas.openxmlformats.org/officeDocument/2006/relationships" r:embed="rId2"/>
        <a:stretch>
          <a:fillRect/>
        </a:stretch>
      </xdr:blipFill>
      <xdr:spPr>
        <a:xfrm rot="16200000">
          <a:off x="6887542" y="4371006"/>
          <a:ext cx="5021610" cy="638175"/>
        </a:xfrm>
        <a:prstGeom prst="rect">
          <a:avLst/>
        </a:prstGeom>
      </xdr:spPr>
    </xdr:pic>
    <xdr:clientData/>
  </xdr:twoCellAnchor>
</xdr:wsDr>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13E677-E8B3-49CE-AD46-6C8CFDB726B6}">
  <sheetPr>
    <tabColor rgb="FF00FF00"/>
  </sheetPr>
  <dimension ref="A1:X41"/>
  <sheetViews>
    <sheetView tabSelected="1" zoomScaleNormal="100" workbookViewId="0">
      <selection activeCell="A12" sqref="A12"/>
    </sheetView>
  </sheetViews>
  <sheetFormatPr baseColWidth="10" defaultColWidth="11.453125" defaultRowHeight="14.5" x14ac:dyDescent="0.35"/>
  <cols>
    <col min="1" max="1" width="82" style="7" customWidth="1"/>
    <col min="2" max="11" width="5.36328125" style="7" customWidth="1"/>
    <col min="12" max="12" width="11.36328125" style="7" customWidth="1"/>
    <col min="13" max="13" width="11.90625" style="7" customWidth="1"/>
    <col min="14" max="14" width="11.36328125" style="7" customWidth="1"/>
    <col min="15" max="15" width="1.90625" style="7" customWidth="1"/>
    <col min="16" max="22" width="11.36328125" style="7" customWidth="1"/>
    <col min="23" max="16384" width="11.453125" style="7"/>
  </cols>
  <sheetData>
    <row r="1" spans="1:24" ht="12.75" customHeight="1" x14ac:dyDescent="0.35">
      <c r="A1" s="107" t="s">
        <v>67</v>
      </c>
      <c r="B1" s="108"/>
      <c r="C1" s="108"/>
      <c r="D1" s="108"/>
      <c r="E1" s="108"/>
      <c r="F1" s="108"/>
      <c r="G1" s="108"/>
      <c r="H1" s="108"/>
      <c r="I1" s="108"/>
      <c r="J1" s="108"/>
      <c r="K1" s="109"/>
      <c r="L1" s="6"/>
      <c r="M1" s="122" t="s">
        <v>33</v>
      </c>
      <c r="N1" s="11"/>
      <c r="O1" s="6"/>
      <c r="P1" s="6"/>
      <c r="Q1" s="6"/>
      <c r="R1" s="6"/>
      <c r="S1" s="6"/>
      <c r="T1" s="6"/>
      <c r="U1" s="6"/>
      <c r="V1" s="6"/>
      <c r="W1" s="6"/>
      <c r="X1" s="6"/>
    </row>
    <row r="2" spans="1:24" ht="12.75" customHeight="1" thickBot="1" x14ac:dyDescent="0.4">
      <c r="A2" s="110"/>
      <c r="B2" s="111"/>
      <c r="C2" s="111"/>
      <c r="D2" s="111"/>
      <c r="E2" s="111"/>
      <c r="F2" s="111"/>
      <c r="G2" s="111"/>
      <c r="H2" s="111"/>
      <c r="I2" s="111"/>
      <c r="J2" s="111"/>
      <c r="K2" s="112"/>
      <c r="L2" s="6"/>
      <c r="M2" s="123"/>
      <c r="N2" s="6"/>
      <c r="O2" s="6"/>
      <c r="P2" s="6"/>
      <c r="Q2" s="6"/>
      <c r="R2" s="6"/>
      <c r="S2" s="6"/>
      <c r="T2" s="6"/>
      <c r="U2" s="6"/>
      <c r="V2" s="6"/>
      <c r="W2" s="6"/>
      <c r="X2" s="6"/>
    </row>
    <row r="3" spans="1:24" ht="12.75" customHeight="1" thickBot="1" x14ac:dyDescent="0.4">
      <c r="A3" s="113"/>
      <c r="B3" s="114"/>
      <c r="C3" s="114"/>
      <c r="D3" s="114"/>
      <c r="E3" s="114"/>
      <c r="F3" s="114"/>
      <c r="G3" s="114"/>
      <c r="H3" s="114"/>
      <c r="I3" s="114"/>
      <c r="J3" s="114"/>
      <c r="K3" s="115"/>
      <c r="L3" s="6"/>
      <c r="M3" s="103" t="s">
        <v>27</v>
      </c>
      <c r="N3" s="116" t="s">
        <v>40</v>
      </c>
      <c r="O3" s="117"/>
      <c r="P3" s="117"/>
      <c r="Q3" s="117"/>
      <c r="R3" s="117"/>
      <c r="S3" s="118"/>
      <c r="T3" s="6"/>
      <c r="U3" s="79" t="s">
        <v>68</v>
      </c>
      <c r="V3" s="80"/>
      <c r="W3" s="81"/>
      <c r="X3" s="6"/>
    </row>
    <row r="4" spans="1:24" ht="15" thickBot="1" x14ac:dyDescent="0.4">
      <c r="A4" s="105" t="s">
        <v>26</v>
      </c>
      <c r="B4" s="91" t="s">
        <v>25</v>
      </c>
      <c r="C4" s="92"/>
      <c r="D4" s="92"/>
      <c r="E4" s="92"/>
      <c r="F4" s="93"/>
      <c r="G4" s="91" t="s">
        <v>24</v>
      </c>
      <c r="H4" s="92"/>
      <c r="I4" s="92"/>
      <c r="J4" s="92"/>
      <c r="K4" s="93"/>
      <c r="L4" s="6"/>
      <c r="M4" s="104"/>
      <c r="N4" s="119"/>
      <c r="O4" s="120"/>
      <c r="P4" s="120"/>
      <c r="Q4" s="120"/>
      <c r="R4" s="120"/>
      <c r="S4" s="121"/>
      <c r="T4" s="6"/>
      <c r="U4" s="82"/>
      <c r="V4" s="83"/>
      <c r="W4" s="84"/>
      <c r="X4" s="6"/>
    </row>
    <row r="5" spans="1:24" ht="15.75" customHeight="1" thickBot="1" x14ac:dyDescent="0.4">
      <c r="A5" s="106"/>
      <c r="B5" s="94"/>
      <c r="C5" s="95"/>
      <c r="D5" s="95"/>
      <c r="E5" s="95"/>
      <c r="F5" s="96"/>
      <c r="G5" s="94"/>
      <c r="H5" s="95"/>
      <c r="I5" s="95"/>
      <c r="J5" s="95"/>
      <c r="K5" s="96"/>
      <c r="L5" s="6"/>
      <c r="M5" s="103" t="s">
        <v>28</v>
      </c>
      <c r="N5" s="97" t="s">
        <v>47</v>
      </c>
      <c r="O5" s="98"/>
      <c r="P5" s="98"/>
      <c r="Q5" s="98"/>
      <c r="R5" s="98"/>
      <c r="S5" s="99"/>
      <c r="T5" s="6"/>
      <c r="U5" s="85"/>
      <c r="V5" s="86"/>
      <c r="W5" s="87"/>
      <c r="X5" s="6"/>
    </row>
    <row r="6" spans="1:24" s="12" customFormat="1" ht="15" thickBot="1" x14ac:dyDescent="0.4">
      <c r="A6" s="106"/>
      <c r="B6" s="8">
        <v>1</v>
      </c>
      <c r="C6" s="9">
        <v>2</v>
      </c>
      <c r="D6" s="9">
        <v>3</v>
      </c>
      <c r="E6" s="9">
        <v>4</v>
      </c>
      <c r="F6" s="9">
        <v>5</v>
      </c>
      <c r="G6" s="9">
        <v>6</v>
      </c>
      <c r="H6" s="9">
        <v>7</v>
      </c>
      <c r="I6" s="9">
        <v>8</v>
      </c>
      <c r="J6" s="9">
        <v>9</v>
      </c>
      <c r="K6" s="10">
        <v>10</v>
      </c>
      <c r="L6" s="11"/>
      <c r="M6" s="104"/>
      <c r="N6" s="100"/>
      <c r="O6" s="101"/>
      <c r="P6" s="101"/>
      <c r="Q6" s="101"/>
      <c r="R6" s="101"/>
      <c r="S6" s="102"/>
      <c r="T6" s="6"/>
      <c r="U6" s="88"/>
      <c r="V6" s="89"/>
      <c r="W6" s="90"/>
      <c r="X6" s="11"/>
    </row>
    <row r="7" spans="1:24" ht="15" thickBot="1" x14ac:dyDescent="0.4">
      <c r="A7" s="13" t="str">
        <f>IF(Hilfstabelle!A7="","",Hilfstabelle!A7)</f>
        <v>Wie groß ist dein Selbstvertrauen?</v>
      </c>
      <c r="B7" s="74"/>
      <c r="C7" s="15"/>
      <c r="D7" s="15"/>
      <c r="E7" s="15"/>
      <c r="F7" s="15"/>
      <c r="G7" s="15"/>
      <c r="H7" s="15"/>
      <c r="I7" s="15"/>
      <c r="J7" s="15"/>
      <c r="K7" s="16"/>
      <c r="L7" s="6"/>
      <c r="M7" s="103" t="s">
        <v>29</v>
      </c>
      <c r="N7" s="97" t="s">
        <v>48</v>
      </c>
      <c r="O7" s="98"/>
      <c r="P7" s="98"/>
      <c r="Q7" s="98"/>
      <c r="R7" s="98"/>
      <c r="S7" s="99"/>
      <c r="T7" s="6"/>
      <c r="U7" s="79" t="s">
        <v>69</v>
      </c>
      <c r="V7" s="80"/>
      <c r="W7" s="81"/>
      <c r="X7" s="6"/>
    </row>
    <row r="8" spans="1:24" ht="15" thickBot="1" x14ac:dyDescent="0.4">
      <c r="A8" s="17" t="str">
        <f>IF(Hilfstabelle!A8="","",Hilfstabelle!A8)</f>
        <v>Wieviel Geduld hast du?</v>
      </c>
      <c r="B8" s="75"/>
      <c r="C8" s="19"/>
      <c r="D8" s="19"/>
      <c r="E8" s="19"/>
      <c r="F8" s="19"/>
      <c r="G8" s="19"/>
      <c r="H8" s="19"/>
      <c r="I8" s="19"/>
      <c r="J8" s="19"/>
      <c r="K8" s="20"/>
      <c r="L8" s="6"/>
      <c r="M8" s="104"/>
      <c r="N8" s="100"/>
      <c r="O8" s="101"/>
      <c r="P8" s="101"/>
      <c r="Q8" s="101"/>
      <c r="R8" s="101"/>
      <c r="S8" s="102"/>
      <c r="T8" s="6"/>
      <c r="U8" s="82"/>
      <c r="V8" s="83"/>
      <c r="W8" s="84"/>
      <c r="X8" s="6"/>
    </row>
    <row r="9" spans="1:24" x14ac:dyDescent="0.35">
      <c r="A9" s="17" t="str">
        <f>IF(Hilfstabelle!A9="","",Hilfstabelle!A9)</f>
        <v>Wie gut kannst du Dinge loslassen?</v>
      </c>
      <c r="B9" s="75"/>
      <c r="C9" s="19"/>
      <c r="D9" s="19"/>
      <c r="E9" s="19"/>
      <c r="F9" s="19"/>
      <c r="G9" s="19"/>
      <c r="H9" s="19"/>
      <c r="I9" s="19"/>
      <c r="J9" s="19"/>
      <c r="K9" s="20"/>
      <c r="L9" s="6"/>
      <c r="M9" s="103" t="s">
        <v>30</v>
      </c>
      <c r="N9" s="97" t="s">
        <v>31</v>
      </c>
      <c r="O9" s="98"/>
      <c r="P9" s="98"/>
      <c r="Q9" s="98"/>
      <c r="R9" s="98"/>
      <c r="S9" s="99"/>
      <c r="T9" s="6"/>
      <c r="U9" s="85"/>
      <c r="V9" s="86"/>
      <c r="W9" s="87"/>
      <c r="X9" s="6"/>
    </row>
    <row r="10" spans="1:24" ht="15" thickBot="1" x14ac:dyDescent="0.4">
      <c r="A10" s="17" t="str">
        <f>IF(Hilfstabelle!A10="","",Hilfstabelle!A10)</f>
        <v>Wie groß ist dein Mut, um auf andere Leute zuzugehen?</v>
      </c>
      <c r="B10" s="75"/>
      <c r="C10" s="19"/>
      <c r="D10" s="19"/>
      <c r="E10" s="19"/>
      <c r="F10" s="19"/>
      <c r="G10" s="19"/>
      <c r="H10" s="19"/>
      <c r="I10" s="19"/>
      <c r="J10" s="19"/>
      <c r="K10" s="20"/>
      <c r="L10" s="6"/>
      <c r="M10" s="104"/>
      <c r="N10" s="100"/>
      <c r="O10" s="101"/>
      <c r="P10" s="101"/>
      <c r="Q10" s="101"/>
      <c r="R10" s="101"/>
      <c r="S10" s="102"/>
      <c r="T10" s="6"/>
      <c r="U10" s="88"/>
      <c r="V10" s="89"/>
      <c r="W10" s="90"/>
      <c r="X10" s="6"/>
    </row>
    <row r="11" spans="1:24" x14ac:dyDescent="0.35">
      <c r="A11" s="17" t="str">
        <f>IF(Hilfstabelle!A11="","",Hilfstabelle!A11)</f>
        <v>Wie kreativ bist du?</v>
      </c>
      <c r="B11" s="75"/>
      <c r="C11" s="19"/>
      <c r="D11" s="19"/>
      <c r="E11" s="19"/>
      <c r="F11" s="19"/>
      <c r="G11" s="19"/>
      <c r="H11" s="19"/>
      <c r="I11" s="19"/>
      <c r="J11" s="19"/>
      <c r="K11" s="20"/>
      <c r="L11" s="6"/>
      <c r="M11" s="6"/>
      <c r="N11" s="6"/>
      <c r="O11" s="6"/>
      <c r="P11" s="6"/>
      <c r="Q11" s="6"/>
      <c r="R11" s="6"/>
      <c r="S11" s="6"/>
      <c r="T11" s="6"/>
      <c r="U11" s="6"/>
      <c r="V11" s="6"/>
      <c r="W11" s="6"/>
      <c r="X11" s="6"/>
    </row>
    <row r="12" spans="1:24" x14ac:dyDescent="0.35">
      <c r="A12" s="17" t="str">
        <f>IF(Hilfstabelle!A12="","",Hilfstabelle!A12)</f>
        <v>Wie spontan bist du bei möglichen Chancen?</v>
      </c>
      <c r="B12" s="75"/>
      <c r="C12" s="19"/>
      <c r="D12" s="19"/>
      <c r="E12" s="19"/>
      <c r="F12" s="19"/>
      <c r="G12" s="19"/>
      <c r="H12" s="19"/>
      <c r="I12" s="19"/>
      <c r="J12" s="19"/>
      <c r="K12" s="20"/>
      <c r="L12" s="6"/>
      <c r="M12" s="124" t="s">
        <v>65</v>
      </c>
      <c r="N12" s="124"/>
      <c r="O12" s="124"/>
      <c r="P12" s="124"/>
      <c r="Q12" s="124"/>
      <c r="R12" s="124"/>
      <c r="S12" s="124"/>
      <c r="T12" s="124"/>
      <c r="U12" s="124"/>
      <c r="V12" s="124"/>
      <c r="W12" s="124"/>
      <c r="X12" s="6"/>
    </row>
    <row r="13" spans="1:24" x14ac:dyDescent="0.35">
      <c r="A13" s="17" t="str">
        <f>IF(Hilfstabelle!A13="","",Hilfstabelle!A13)</f>
        <v>Wie entscheidungsfreudig bist du?</v>
      </c>
      <c r="B13" s="75"/>
      <c r="C13" s="19"/>
      <c r="D13" s="19"/>
      <c r="E13" s="19"/>
      <c r="F13" s="19"/>
      <c r="G13" s="19"/>
      <c r="H13" s="19"/>
      <c r="I13" s="19"/>
      <c r="J13" s="19"/>
      <c r="K13" s="20"/>
      <c r="L13" s="6"/>
      <c r="M13" s="124"/>
      <c r="N13" s="124"/>
      <c r="O13" s="124"/>
      <c r="P13" s="124"/>
      <c r="Q13" s="124"/>
      <c r="R13" s="124"/>
      <c r="S13" s="124"/>
      <c r="T13" s="124"/>
      <c r="U13" s="124"/>
      <c r="V13" s="124"/>
      <c r="W13" s="124"/>
      <c r="X13" s="6"/>
    </row>
    <row r="14" spans="1:24" ht="15" thickBot="1" x14ac:dyDescent="0.4">
      <c r="A14" s="17" t="str">
        <f>IF(Hilfstabelle!A14="","",Hilfstabelle!A14)</f>
        <v>Wie umsetzungsfreudig bist du bei deinen Ideen?</v>
      </c>
      <c r="B14" s="75"/>
      <c r="C14" s="19"/>
      <c r="D14" s="19"/>
      <c r="E14" s="19"/>
      <c r="F14" s="19"/>
      <c r="G14" s="19"/>
      <c r="H14" s="19"/>
      <c r="I14" s="19"/>
      <c r="J14" s="19"/>
      <c r="K14" s="20"/>
      <c r="L14" s="6"/>
      <c r="M14" s="154" t="s">
        <v>32</v>
      </c>
      <c r="N14" s="154"/>
      <c r="O14" s="6"/>
      <c r="P14" s="6"/>
      <c r="Q14" s="6"/>
      <c r="R14" s="6"/>
      <c r="S14" s="6"/>
      <c r="T14" s="6"/>
      <c r="U14" s="6"/>
      <c r="V14" s="6"/>
      <c r="W14" s="6"/>
      <c r="X14" s="6"/>
    </row>
    <row r="15" spans="1:24" ht="15" thickBot="1" x14ac:dyDescent="0.4">
      <c r="A15" s="78" t="str">
        <f>IF(Hilfstabelle!A15="","",Hilfstabelle!A15)</f>
        <v>Wie sicher ist dein Auftreten gegenüber anderen Personen?</v>
      </c>
      <c r="B15" s="76"/>
      <c r="C15" s="22"/>
      <c r="D15" s="22"/>
      <c r="E15" s="22"/>
      <c r="F15" s="22"/>
      <c r="G15" s="22"/>
      <c r="H15" s="22"/>
      <c r="I15" s="22"/>
      <c r="J15" s="22"/>
      <c r="K15" s="23"/>
      <c r="L15" s="6"/>
      <c r="M15" s="125">
        <f>VALUE(Hilfstabelle!X11)</f>
        <v>0</v>
      </c>
      <c r="N15" s="126"/>
      <c r="O15" s="6"/>
      <c r="P15" s="131" t="str">
        <f>IF(AND(M15&gt;=1,M15&lt;=36),Hilfstabelle!A47,IF(AND(M15&gt;=37,M15&lt;=72),Hilfstabelle!A48,IF(AND(M15&gt;=73,M15&lt;=90),Hilfstabelle!A49,Hilfstabelle!A45)))</f>
        <v>Bei einem Wert zwischen 1 und 90 Punkten, wird dir hier deine Auswertung angezeigt.</v>
      </c>
      <c r="Q15" s="132"/>
      <c r="R15" s="132"/>
      <c r="S15" s="132"/>
      <c r="T15" s="132"/>
      <c r="U15" s="132"/>
      <c r="V15" s="132"/>
      <c r="W15" s="133"/>
      <c r="X15" s="6"/>
    </row>
    <row r="16" spans="1:24" x14ac:dyDescent="0.35">
      <c r="A16" s="77" t="str">
        <f>IF(Hilfstabelle!A16="","",Hilfstabelle!A16)</f>
        <v>Wie viel Wissen &amp; Kompetenz besitzt du in deinem Business?</v>
      </c>
      <c r="B16" s="14"/>
      <c r="C16" s="15"/>
      <c r="D16" s="15"/>
      <c r="E16" s="15"/>
      <c r="F16" s="15"/>
      <c r="G16" s="15"/>
      <c r="H16" s="15"/>
      <c r="I16" s="15"/>
      <c r="J16" s="15"/>
      <c r="K16" s="16"/>
      <c r="L16" s="6"/>
      <c r="M16" s="127"/>
      <c r="N16" s="128"/>
      <c r="O16" s="6"/>
      <c r="P16" s="134"/>
      <c r="Q16" s="135"/>
      <c r="R16" s="135"/>
      <c r="S16" s="135"/>
      <c r="T16" s="135"/>
      <c r="U16" s="135"/>
      <c r="V16" s="135"/>
      <c r="W16" s="136"/>
      <c r="X16" s="6"/>
    </row>
    <row r="17" spans="1:24" x14ac:dyDescent="0.35">
      <c r="A17" s="24" t="str">
        <f>IF(Hilfstabelle!A17="","",Hilfstabelle!A17)</f>
        <v>Wie groß ist deine Aussagekraft, damit der Kunde deine Erklärungen versteht?</v>
      </c>
      <c r="B17" s="18"/>
      <c r="C17" s="19"/>
      <c r="D17" s="19"/>
      <c r="E17" s="19"/>
      <c r="F17" s="19"/>
      <c r="G17" s="19"/>
      <c r="H17" s="19"/>
      <c r="I17" s="19"/>
      <c r="J17" s="19"/>
      <c r="K17" s="20"/>
      <c r="L17" s="6"/>
      <c r="M17" s="127"/>
      <c r="N17" s="128"/>
      <c r="O17" s="6"/>
      <c r="P17" s="134"/>
      <c r="Q17" s="135"/>
      <c r="R17" s="135"/>
      <c r="S17" s="135"/>
      <c r="T17" s="135"/>
      <c r="U17" s="135"/>
      <c r="V17" s="135"/>
      <c r="W17" s="136"/>
      <c r="X17" s="6"/>
    </row>
    <row r="18" spans="1:24" x14ac:dyDescent="0.35">
      <c r="A18" s="24" t="str">
        <f>IF(Hilfstabelle!A18="","",Hilfstabelle!A18)</f>
        <v>Wie gut ausgearbeitet sind die Unterlagen, die dich unterstützen?</v>
      </c>
      <c r="B18" s="18"/>
      <c r="C18" s="19"/>
      <c r="D18" s="19"/>
      <c r="E18" s="19"/>
      <c r="F18" s="19"/>
      <c r="G18" s="19"/>
      <c r="H18" s="19"/>
      <c r="I18" s="19"/>
      <c r="J18" s="19"/>
      <c r="K18" s="20"/>
      <c r="L18" s="6"/>
      <c r="M18" s="127"/>
      <c r="N18" s="128"/>
      <c r="O18" s="6"/>
      <c r="P18" s="134"/>
      <c r="Q18" s="135"/>
      <c r="R18" s="135"/>
      <c r="S18" s="135"/>
      <c r="T18" s="135"/>
      <c r="U18" s="135"/>
      <c r="V18" s="135"/>
      <c r="W18" s="136"/>
      <c r="X18" s="6"/>
    </row>
    <row r="19" spans="1:24" ht="15" thickBot="1" x14ac:dyDescent="0.4">
      <c r="A19" s="24" t="str">
        <f>IF(Hilfstabelle!A19="","",Hilfstabelle!A19)</f>
        <v>Wie sicher ist dein Einkommens-System?</v>
      </c>
      <c r="B19" s="18"/>
      <c r="C19" s="19"/>
      <c r="D19" s="19"/>
      <c r="E19" s="19"/>
      <c r="F19" s="19"/>
      <c r="G19" s="19"/>
      <c r="H19" s="19"/>
      <c r="I19" s="19"/>
      <c r="J19" s="19"/>
      <c r="K19" s="20"/>
      <c r="L19" s="6"/>
      <c r="M19" s="129"/>
      <c r="N19" s="130"/>
      <c r="O19" s="6"/>
      <c r="P19" s="137"/>
      <c r="Q19" s="138"/>
      <c r="R19" s="138"/>
      <c r="S19" s="138"/>
      <c r="T19" s="138"/>
      <c r="U19" s="138"/>
      <c r="V19" s="138"/>
      <c r="W19" s="139"/>
      <c r="X19" s="6"/>
    </row>
    <row r="20" spans="1:24" ht="18" customHeight="1" thickBot="1" x14ac:dyDescent="0.4">
      <c r="A20" s="24" t="str">
        <f>IF(Hilfstabelle!A20="","",Hilfstabelle!A20)</f>
        <v>Wie gewinnbringend ist dein Kundenpotential?</v>
      </c>
      <c r="B20" s="18"/>
      <c r="C20" s="19"/>
      <c r="D20" s="19"/>
      <c r="E20" s="19"/>
      <c r="F20" s="19"/>
      <c r="G20" s="19"/>
      <c r="H20" s="19"/>
      <c r="I20" s="19"/>
      <c r="J20" s="19"/>
      <c r="K20" s="20"/>
      <c r="L20" s="6"/>
      <c r="M20" s="155" t="s">
        <v>32</v>
      </c>
      <c r="N20" s="155"/>
      <c r="O20" s="6"/>
      <c r="P20" s="25"/>
      <c r="Q20" s="25"/>
      <c r="R20" s="25"/>
      <c r="S20" s="25"/>
      <c r="T20" s="25"/>
      <c r="U20" s="25"/>
      <c r="V20" s="25"/>
      <c r="W20" s="25"/>
      <c r="X20" s="6"/>
    </row>
    <row r="21" spans="1:24" ht="15" customHeight="1" x14ac:dyDescent="0.35">
      <c r="A21" s="24" t="str">
        <f>IF(Hilfstabelle!A21="","",Hilfstabelle!A21)</f>
        <v>Wie groß ist dein Netzwerk?</v>
      </c>
      <c r="B21" s="18"/>
      <c r="C21" s="19"/>
      <c r="D21" s="19"/>
      <c r="E21" s="19"/>
      <c r="F21" s="19"/>
      <c r="G21" s="19"/>
      <c r="H21" s="19"/>
      <c r="I21" s="19"/>
      <c r="J21" s="19"/>
      <c r="K21" s="20"/>
      <c r="L21" s="6"/>
      <c r="M21" s="148">
        <f>VALUE(Hilfstabelle!X20)</f>
        <v>0</v>
      </c>
      <c r="N21" s="149"/>
      <c r="O21" s="6"/>
      <c r="P21" s="131" t="str">
        <f>IF(AND(M21&gt;=1,M21&lt;=36),Hilfstabelle!A52,IF(AND(M21&gt;=37,M21&lt;=72),Hilfstabelle!A53,IF(AND(M21&gt;=73,M21&lt;=90),Hilfstabelle!A54,Hilfstabelle!A45)))</f>
        <v>Bei einem Wert zwischen 1 und 90 Punkten, wird dir hier deine Auswertung angezeigt.</v>
      </c>
      <c r="Q21" s="132"/>
      <c r="R21" s="132"/>
      <c r="S21" s="132"/>
      <c r="T21" s="132"/>
      <c r="U21" s="132"/>
      <c r="V21" s="132"/>
      <c r="W21" s="133"/>
      <c r="X21" s="6"/>
    </row>
    <row r="22" spans="1:24" ht="15" customHeight="1" x14ac:dyDescent="0.35">
      <c r="A22" s="24" t="str">
        <f>IF(Hilfstabelle!A22="","",Hilfstabelle!A22)</f>
        <v>Wieviel Werbung machst du?</v>
      </c>
      <c r="B22" s="18"/>
      <c r="C22" s="19"/>
      <c r="D22" s="19"/>
      <c r="E22" s="19"/>
      <c r="F22" s="19"/>
      <c r="G22" s="19"/>
      <c r="H22" s="19"/>
      <c r="I22" s="19"/>
      <c r="J22" s="19"/>
      <c r="K22" s="20"/>
      <c r="L22" s="6"/>
      <c r="M22" s="150"/>
      <c r="N22" s="151"/>
      <c r="O22" s="6"/>
      <c r="P22" s="134"/>
      <c r="Q22" s="135"/>
      <c r="R22" s="135"/>
      <c r="S22" s="135"/>
      <c r="T22" s="135"/>
      <c r="U22" s="135"/>
      <c r="V22" s="135"/>
      <c r="W22" s="136"/>
      <c r="X22" s="6"/>
    </row>
    <row r="23" spans="1:24" ht="15" customHeight="1" x14ac:dyDescent="0.35">
      <c r="A23" s="24" t="str">
        <f>IF(Hilfstabelle!A23="","",Hilfstabelle!A23)</f>
        <v>Wie groß ist deine Sichbarkeit am Markt?</v>
      </c>
      <c r="B23" s="18"/>
      <c r="C23" s="19"/>
      <c r="D23" s="19"/>
      <c r="E23" s="19"/>
      <c r="F23" s="19"/>
      <c r="G23" s="19"/>
      <c r="H23" s="19"/>
      <c r="I23" s="19"/>
      <c r="J23" s="19"/>
      <c r="K23" s="20"/>
      <c r="L23" s="6"/>
      <c r="M23" s="150"/>
      <c r="N23" s="151"/>
      <c r="O23" s="6"/>
      <c r="P23" s="134"/>
      <c r="Q23" s="135"/>
      <c r="R23" s="135"/>
      <c r="S23" s="135"/>
      <c r="T23" s="135"/>
      <c r="U23" s="135"/>
      <c r="V23" s="135"/>
      <c r="W23" s="136"/>
      <c r="X23" s="6"/>
    </row>
    <row r="24" spans="1:24" ht="15.75" customHeight="1" thickBot="1" x14ac:dyDescent="0.4">
      <c r="A24" s="26" t="str">
        <f>IF(Hilfstabelle!A24="","",Hilfstabelle!A24)</f>
        <v>Wie viel deiner Werbung ist bereits automatisiert?</v>
      </c>
      <c r="B24" s="21"/>
      <c r="C24" s="22"/>
      <c r="D24" s="22"/>
      <c r="E24" s="22"/>
      <c r="F24" s="22"/>
      <c r="G24" s="22"/>
      <c r="H24" s="22"/>
      <c r="I24" s="22"/>
      <c r="J24" s="22"/>
      <c r="K24" s="23"/>
      <c r="L24" s="6"/>
      <c r="M24" s="150"/>
      <c r="N24" s="151"/>
      <c r="O24" s="27"/>
      <c r="P24" s="134"/>
      <c r="Q24" s="135"/>
      <c r="R24" s="135"/>
      <c r="S24" s="135"/>
      <c r="T24" s="135"/>
      <c r="U24" s="135"/>
      <c r="V24" s="135"/>
      <c r="W24" s="136"/>
      <c r="X24" s="6"/>
    </row>
    <row r="25" spans="1:24" ht="15.75" customHeight="1" thickBot="1" x14ac:dyDescent="0.4">
      <c r="A25" s="28" t="str">
        <f>IF(Hilfstabelle!A25="","",Hilfstabelle!A25)</f>
        <v>Wie viel Klarheit hast du in deinem Business?</v>
      </c>
      <c r="B25" s="14"/>
      <c r="C25" s="15"/>
      <c r="D25" s="15"/>
      <c r="E25" s="15"/>
      <c r="F25" s="15"/>
      <c r="G25" s="15"/>
      <c r="H25" s="15"/>
      <c r="I25" s="15"/>
      <c r="J25" s="15"/>
      <c r="K25" s="16"/>
      <c r="L25" s="6"/>
      <c r="M25" s="152"/>
      <c r="N25" s="153"/>
      <c r="O25" s="6"/>
      <c r="P25" s="137"/>
      <c r="Q25" s="138"/>
      <c r="R25" s="138"/>
      <c r="S25" s="138"/>
      <c r="T25" s="138"/>
      <c r="U25" s="138"/>
      <c r="V25" s="138"/>
      <c r="W25" s="139"/>
      <c r="X25" s="6"/>
    </row>
    <row r="26" spans="1:24" ht="19" thickBot="1" x14ac:dyDescent="0.4">
      <c r="A26" s="29" t="str">
        <f>IF(Hilfstabelle!A26="","",Hilfstabelle!A26)</f>
        <v>Wie viel Übung hast du in deinem Verkaufsgespräch?</v>
      </c>
      <c r="B26" s="18"/>
      <c r="C26" s="19"/>
      <c r="D26" s="19"/>
      <c r="E26" s="19"/>
      <c r="F26" s="19"/>
      <c r="G26" s="19"/>
      <c r="H26" s="19"/>
      <c r="I26" s="19"/>
      <c r="J26" s="19"/>
      <c r="K26" s="20"/>
      <c r="L26" s="6"/>
      <c r="M26" s="155" t="s">
        <v>32</v>
      </c>
      <c r="N26" s="155"/>
      <c r="O26" s="6"/>
      <c r="P26" s="25"/>
      <c r="Q26" s="25"/>
      <c r="R26" s="25"/>
      <c r="S26" s="25"/>
      <c r="T26" s="25"/>
      <c r="U26" s="25"/>
      <c r="V26" s="25"/>
      <c r="W26" s="25"/>
      <c r="X26" s="6"/>
    </row>
    <row r="27" spans="1:24" x14ac:dyDescent="0.35">
      <c r="A27" s="29" t="str">
        <f>IF(Hilfstabelle!A27="","",Hilfstabelle!A27)</f>
        <v>Wie gut funktioniert deine Planung für dein Verkaufsgespräch?</v>
      </c>
      <c r="B27" s="18"/>
      <c r="C27" s="19"/>
      <c r="D27" s="19"/>
      <c r="E27" s="19"/>
      <c r="F27" s="19"/>
      <c r="G27" s="19"/>
      <c r="H27" s="19"/>
      <c r="I27" s="19"/>
      <c r="J27" s="19"/>
      <c r="K27" s="20"/>
      <c r="L27" s="6"/>
      <c r="M27" s="142">
        <f>VALUE(Hilfstabelle!X28)</f>
        <v>0</v>
      </c>
      <c r="N27" s="143"/>
      <c r="O27" s="6"/>
      <c r="P27" s="131" t="str">
        <f>IF(AND(M27&gt;=1,M27&lt;=28),Hilfstabelle!A57,IF(AND(M27&gt;=29,M27&lt;=56),Hilfstabelle!A58,IF(AND(M27&gt;=57,M27&lt;=70),Hilfstabelle!A59,Hilfstabelle!A45)))</f>
        <v>Bei einem Wert zwischen 1 und 90 Punkten, wird dir hier deine Auswertung angezeigt.</v>
      </c>
      <c r="Q27" s="132"/>
      <c r="R27" s="132"/>
      <c r="S27" s="132"/>
      <c r="T27" s="132"/>
      <c r="U27" s="132"/>
      <c r="V27" s="132"/>
      <c r="W27" s="133"/>
      <c r="X27" s="6"/>
    </row>
    <row r="28" spans="1:24" x14ac:dyDescent="0.35">
      <c r="A28" s="29" t="str">
        <f>IF(Hilfstabelle!A28="","",Hilfstabelle!A28)</f>
        <v>Wie gut bist du in deiner Ausdrucksweise beim Verkaufsgespräch?</v>
      </c>
      <c r="B28" s="18"/>
      <c r="C28" s="19"/>
      <c r="D28" s="19"/>
      <c r="E28" s="19"/>
      <c r="F28" s="19"/>
      <c r="G28" s="19"/>
      <c r="H28" s="19"/>
      <c r="I28" s="19"/>
      <c r="J28" s="19"/>
      <c r="K28" s="20"/>
      <c r="L28" s="6"/>
      <c r="M28" s="144"/>
      <c r="N28" s="145"/>
      <c r="O28" s="6"/>
      <c r="P28" s="134"/>
      <c r="Q28" s="135"/>
      <c r="R28" s="135"/>
      <c r="S28" s="135"/>
      <c r="T28" s="135"/>
      <c r="U28" s="135"/>
      <c r="V28" s="135"/>
      <c r="W28" s="136"/>
      <c r="X28" s="6"/>
    </row>
    <row r="29" spans="1:24" x14ac:dyDescent="0.35">
      <c r="A29" s="29" t="str">
        <f>IF(Hilfstabelle!A29="","",Hilfstabelle!A29)</f>
        <v>Wie gut bist du in deiner Kunden-Bedarfserhebung?</v>
      </c>
      <c r="B29" s="18"/>
      <c r="C29" s="19"/>
      <c r="D29" s="19"/>
      <c r="E29" s="19"/>
      <c r="F29" s="19"/>
      <c r="G29" s="19"/>
      <c r="H29" s="19"/>
      <c r="I29" s="19"/>
      <c r="J29" s="19"/>
      <c r="K29" s="20"/>
      <c r="L29" s="6"/>
      <c r="M29" s="144"/>
      <c r="N29" s="145"/>
      <c r="O29" s="6"/>
      <c r="P29" s="134"/>
      <c r="Q29" s="135"/>
      <c r="R29" s="135"/>
      <c r="S29" s="135"/>
      <c r="T29" s="135"/>
      <c r="U29" s="135"/>
      <c r="V29" s="135"/>
      <c r="W29" s="136"/>
      <c r="X29" s="6"/>
    </row>
    <row r="30" spans="1:24" x14ac:dyDescent="0.35">
      <c r="A30" s="29" t="str">
        <f>IF(Hilfstabelle!A30="","",Hilfstabelle!A30)</f>
        <v>Wie gut kannst du deinen Fokus auf dem Verkauf halten?</v>
      </c>
      <c r="B30" s="18"/>
      <c r="C30" s="19"/>
      <c r="D30" s="19"/>
      <c r="E30" s="19"/>
      <c r="F30" s="19"/>
      <c r="G30" s="19"/>
      <c r="H30" s="19"/>
      <c r="I30" s="19"/>
      <c r="J30" s="19"/>
      <c r="K30" s="20"/>
      <c r="L30" s="6"/>
      <c r="M30" s="144"/>
      <c r="N30" s="145"/>
      <c r="O30" s="6"/>
      <c r="P30" s="134"/>
      <c r="Q30" s="135"/>
      <c r="R30" s="135"/>
      <c r="S30" s="135"/>
      <c r="T30" s="135"/>
      <c r="U30" s="135"/>
      <c r="V30" s="135"/>
      <c r="W30" s="136"/>
      <c r="X30" s="6"/>
    </row>
    <row r="31" spans="1:24" ht="15" thickBot="1" x14ac:dyDescent="0.4">
      <c r="A31" s="30" t="str">
        <f>IF(Hilfstabelle!A31="","",Hilfstabelle!A31)</f>
        <v>Wie hoch ist deine Abschlußquote im Verkauf?</v>
      </c>
      <c r="B31" s="31"/>
      <c r="C31" s="32"/>
      <c r="D31" s="32"/>
      <c r="E31" s="32"/>
      <c r="F31" s="32"/>
      <c r="G31" s="32"/>
      <c r="H31" s="32"/>
      <c r="I31" s="32"/>
      <c r="J31" s="32"/>
      <c r="K31" s="33"/>
      <c r="L31" s="6"/>
      <c r="M31" s="146"/>
      <c r="N31" s="147"/>
      <c r="O31" s="6"/>
      <c r="P31" s="137"/>
      <c r="Q31" s="138"/>
      <c r="R31" s="138"/>
      <c r="S31" s="138"/>
      <c r="T31" s="138"/>
      <c r="U31" s="138"/>
      <c r="V31" s="138"/>
      <c r="W31" s="139"/>
      <c r="X31" s="6"/>
    </row>
    <row r="32" spans="1:24" ht="19" thickBot="1" x14ac:dyDescent="0.4">
      <c r="A32" s="71" t="str">
        <f>IF(Hilfstabelle!A32="","",Hilfstabelle!A32)</f>
        <v>Wie groß ist dein Perfektionismus?</v>
      </c>
      <c r="B32" s="14"/>
      <c r="C32" s="15"/>
      <c r="D32" s="15"/>
      <c r="E32" s="15"/>
      <c r="F32" s="15"/>
      <c r="G32" s="15"/>
      <c r="H32" s="15"/>
      <c r="I32" s="15"/>
      <c r="J32" s="15"/>
      <c r="K32" s="16"/>
      <c r="L32" s="6"/>
      <c r="M32" s="155" t="s">
        <v>32</v>
      </c>
      <c r="N32" s="155"/>
      <c r="O32" s="27"/>
      <c r="P32" s="25"/>
      <c r="Q32" s="25"/>
      <c r="R32" s="25"/>
      <c r="S32" s="25"/>
      <c r="T32" s="25"/>
      <c r="U32" s="25"/>
      <c r="V32" s="25"/>
      <c r="W32" s="25"/>
      <c r="X32" s="6"/>
    </row>
    <row r="33" spans="1:24" ht="15" customHeight="1" x14ac:dyDescent="0.35">
      <c r="A33" s="72" t="s">
        <v>46</v>
      </c>
      <c r="B33" s="34"/>
      <c r="C33" s="35"/>
      <c r="D33" s="35"/>
      <c r="E33" s="35"/>
      <c r="F33" s="35"/>
      <c r="G33" s="35"/>
      <c r="H33" s="35"/>
      <c r="I33" s="35"/>
      <c r="J33" s="35"/>
      <c r="K33" s="36"/>
      <c r="L33" s="6"/>
      <c r="M33" s="156">
        <f>VALUE(Hilfstabelle!X34)</f>
        <v>0</v>
      </c>
      <c r="N33" s="157"/>
      <c r="O33" s="27"/>
      <c r="P33" s="131" t="str">
        <f>IF(AND(M33&gt;=1,M33&lt;=24),Hilfstabelle!A62,IF(AND(M33&gt;=25,M33&lt;=48),Hilfstabelle!A63,IF(AND(M33&gt;=49,M33&lt;=60),Hilfstabelle!A64,Hilfstabelle!A45)))</f>
        <v>Bei einem Wert zwischen 1 und 90 Punkten, wird dir hier deine Auswertung angezeigt.</v>
      </c>
      <c r="Q33" s="132"/>
      <c r="R33" s="132"/>
      <c r="S33" s="132"/>
      <c r="T33" s="132"/>
      <c r="U33" s="132"/>
      <c r="V33" s="132"/>
      <c r="W33" s="133"/>
      <c r="X33" s="6"/>
    </row>
    <row r="34" spans="1:24" ht="15" customHeight="1" x14ac:dyDescent="0.35">
      <c r="A34" s="72" t="s">
        <v>21</v>
      </c>
      <c r="B34" s="34"/>
      <c r="C34" s="35"/>
      <c r="D34" s="35"/>
      <c r="E34" s="35"/>
      <c r="F34" s="35"/>
      <c r="G34" s="35"/>
      <c r="H34" s="35"/>
      <c r="I34" s="35"/>
      <c r="J34" s="35"/>
      <c r="K34" s="36"/>
      <c r="L34" s="6"/>
      <c r="M34" s="158"/>
      <c r="N34" s="159"/>
      <c r="O34" s="27"/>
      <c r="P34" s="134"/>
      <c r="Q34" s="135"/>
      <c r="R34" s="135"/>
      <c r="S34" s="135"/>
      <c r="T34" s="135"/>
      <c r="U34" s="135"/>
      <c r="V34" s="135"/>
      <c r="W34" s="136"/>
      <c r="X34" s="6"/>
    </row>
    <row r="35" spans="1:24" ht="15" customHeight="1" x14ac:dyDescent="0.35">
      <c r="A35" s="72" t="s">
        <v>22</v>
      </c>
      <c r="B35" s="34"/>
      <c r="C35" s="35"/>
      <c r="D35" s="35"/>
      <c r="E35" s="35"/>
      <c r="F35" s="35"/>
      <c r="G35" s="35"/>
      <c r="H35" s="35"/>
      <c r="I35" s="35"/>
      <c r="J35" s="35"/>
      <c r="K35" s="36"/>
      <c r="L35" s="6"/>
      <c r="M35" s="158"/>
      <c r="N35" s="159"/>
      <c r="O35" s="27"/>
      <c r="P35" s="134"/>
      <c r="Q35" s="135"/>
      <c r="R35" s="135"/>
      <c r="S35" s="135"/>
      <c r="T35" s="135"/>
      <c r="U35" s="135"/>
      <c r="V35" s="135"/>
      <c r="W35" s="136"/>
      <c r="X35" s="6"/>
    </row>
    <row r="36" spans="1:24" ht="15" customHeight="1" x14ac:dyDescent="0.35">
      <c r="A36" s="72" t="s">
        <v>41</v>
      </c>
      <c r="B36" s="34"/>
      <c r="C36" s="35"/>
      <c r="D36" s="35"/>
      <c r="E36" s="35"/>
      <c r="F36" s="35"/>
      <c r="G36" s="35"/>
      <c r="H36" s="35"/>
      <c r="I36" s="35"/>
      <c r="J36" s="35"/>
      <c r="K36" s="36"/>
      <c r="L36" s="6"/>
      <c r="M36" s="158"/>
      <c r="N36" s="159"/>
      <c r="O36" s="27"/>
      <c r="P36" s="134"/>
      <c r="Q36" s="135"/>
      <c r="R36" s="135"/>
      <c r="S36" s="135"/>
      <c r="T36" s="135"/>
      <c r="U36" s="135"/>
      <c r="V36" s="135"/>
      <c r="W36" s="136"/>
      <c r="X36" s="6"/>
    </row>
    <row r="37" spans="1:24" ht="15.75" customHeight="1" thickBot="1" x14ac:dyDescent="0.4">
      <c r="A37" s="73" t="s">
        <v>23</v>
      </c>
      <c r="B37" s="37"/>
      <c r="C37" s="38"/>
      <c r="D37" s="38"/>
      <c r="E37" s="38"/>
      <c r="F37" s="38"/>
      <c r="G37" s="38"/>
      <c r="H37" s="38"/>
      <c r="I37" s="38"/>
      <c r="J37" s="38"/>
      <c r="K37" s="39"/>
      <c r="L37" s="6"/>
      <c r="M37" s="160"/>
      <c r="N37" s="161"/>
      <c r="O37" s="27"/>
      <c r="P37" s="137"/>
      <c r="Q37" s="138"/>
      <c r="R37" s="138"/>
      <c r="S37" s="138"/>
      <c r="T37" s="138"/>
      <c r="U37" s="138"/>
      <c r="V37" s="138"/>
      <c r="W37" s="139"/>
      <c r="X37" s="6"/>
    </row>
    <row r="38" spans="1:24" s="6" customFormat="1" x14ac:dyDescent="0.35">
      <c r="A38" s="140" t="s">
        <v>45</v>
      </c>
      <c r="B38" s="141"/>
      <c r="C38" s="141"/>
      <c r="D38" s="141"/>
      <c r="E38" s="141"/>
      <c r="F38" s="141"/>
      <c r="G38" s="141"/>
      <c r="H38" s="141"/>
      <c r="I38" s="141"/>
      <c r="J38" s="141"/>
      <c r="K38" s="141"/>
      <c r="L38" s="140" t="s">
        <v>45</v>
      </c>
      <c r="M38" s="140"/>
      <c r="N38" s="140"/>
      <c r="O38" s="140"/>
      <c r="P38" s="140"/>
      <c r="Q38" s="140"/>
      <c r="R38" s="140"/>
      <c r="S38" s="140"/>
      <c r="T38" s="140"/>
      <c r="U38" s="140"/>
      <c r="V38" s="140"/>
      <c r="W38" s="140"/>
      <c r="X38" s="140"/>
    </row>
    <row r="39" spans="1:24" ht="20" customHeight="1" x14ac:dyDescent="0.35"/>
    <row r="40" spans="1:24" ht="15.65" customHeight="1" x14ac:dyDescent="0.35"/>
    <row r="41" spans="1:24" ht="15.65" customHeight="1" x14ac:dyDescent="0.35"/>
  </sheetData>
  <sheetProtection sheet="1" formatCells="0" formatColumns="0" formatRows="0" insertColumns="0" insertRows="0" insertHyperlinks="0" deleteColumns="0" deleteRows="0" sort="0" autoFilter="0" pivotTables="0"/>
  <protectedRanges>
    <protectedRange sqref="B7:K37" name="Bereich1"/>
  </protectedRanges>
  <mergeCells count="32">
    <mergeCell ref="M12:W13"/>
    <mergeCell ref="M15:N19"/>
    <mergeCell ref="P21:W25"/>
    <mergeCell ref="A38:K38"/>
    <mergeCell ref="L38:X38"/>
    <mergeCell ref="P33:W37"/>
    <mergeCell ref="P27:W31"/>
    <mergeCell ref="M27:N31"/>
    <mergeCell ref="M21:N25"/>
    <mergeCell ref="P15:W19"/>
    <mergeCell ref="M14:N14"/>
    <mergeCell ref="M20:N20"/>
    <mergeCell ref="M26:N26"/>
    <mergeCell ref="M32:N32"/>
    <mergeCell ref="M33:N37"/>
    <mergeCell ref="A4:A6"/>
    <mergeCell ref="A1:K3"/>
    <mergeCell ref="M3:M4"/>
    <mergeCell ref="N3:S4"/>
    <mergeCell ref="N5:S6"/>
    <mergeCell ref="M1:M2"/>
    <mergeCell ref="M5:M6"/>
    <mergeCell ref="U3:W3"/>
    <mergeCell ref="U4:W6"/>
    <mergeCell ref="U7:W7"/>
    <mergeCell ref="U8:W10"/>
    <mergeCell ref="B4:F5"/>
    <mergeCell ref="G4:K5"/>
    <mergeCell ref="N7:S8"/>
    <mergeCell ref="N9:S10"/>
    <mergeCell ref="M9:M10"/>
    <mergeCell ref="M7:M8"/>
  </mergeCells>
  <conditionalFormatting sqref="B7:B15">
    <cfRule type="expression" dxfId="40" priority="33">
      <formula>$B7&lt;&gt;""</formula>
    </cfRule>
  </conditionalFormatting>
  <conditionalFormatting sqref="B16:B24">
    <cfRule type="expression" dxfId="39" priority="23">
      <formula>$B16&lt;&gt;""</formula>
    </cfRule>
  </conditionalFormatting>
  <conditionalFormatting sqref="B25:B31">
    <cfRule type="expression" dxfId="38" priority="13">
      <formula>$B25&lt;&gt;""</formula>
    </cfRule>
  </conditionalFormatting>
  <conditionalFormatting sqref="B32:B37">
    <cfRule type="expression" dxfId="37" priority="1">
      <formula>$B32&lt;&gt;""</formula>
    </cfRule>
  </conditionalFormatting>
  <conditionalFormatting sqref="B7:C15">
    <cfRule type="expression" dxfId="36" priority="34">
      <formula>$C7&lt;&gt;""</formula>
    </cfRule>
  </conditionalFormatting>
  <conditionalFormatting sqref="B16:C24">
    <cfRule type="expression" dxfId="35" priority="24">
      <formula>$C16&lt;&gt;""</formula>
    </cfRule>
  </conditionalFormatting>
  <conditionalFormatting sqref="B25:C31">
    <cfRule type="expression" dxfId="34" priority="14">
      <formula>$C25&lt;&gt;""</formula>
    </cfRule>
  </conditionalFormatting>
  <conditionalFormatting sqref="B32:C37">
    <cfRule type="expression" dxfId="33" priority="2">
      <formula>$C32&lt;&gt;""</formula>
    </cfRule>
    <cfRule type="expression" dxfId="32" priority="3">
      <formula>§C32&lt;&gt;""</formula>
    </cfRule>
  </conditionalFormatting>
  <conditionalFormatting sqref="B7:D15">
    <cfRule type="expression" dxfId="31" priority="36">
      <formula>$D7&lt;&gt;""</formula>
    </cfRule>
  </conditionalFormatting>
  <conditionalFormatting sqref="B16:D24">
    <cfRule type="expression" dxfId="30" priority="25">
      <formula>$D16&lt;&gt;""</formula>
    </cfRule>
  </conditionalFormatting>
  <conditionalFormatting sqref="B25:D31">
    <cfRule type="expression" dxfId="29" priority="15">
      <formula>$D25&lt;&gt;""</formula>
    </cfRule>
  </conditionalFormatting>
  <conditionalFormatting sqref="B32:D37">
    <cfRule type="expression" dxfId="28" priority="5">
      <formula>$D32&lt;&gt;""</formula>
    </cfRule>
  </conditionalFormatting>
  <conditionalFormatting sqref="B7:E15">
    <cfRule type="expression" dxfId="27" priority="37">
      <formula>$E7&lt;&gt;""</formula>
    </cfRule>
  </conditionalFormatting>
  <conditionalFormatting sqref="B16:E24">
    <cfRule type="expression" dxfId="26" priority="26">
      <formula>$E16&lt;&gt;""</formula>
    </cfRule>
  </conditionalFormatting>
  <conditionalFormatting sqref="B25:E31">
    <cfRule type="expression" dxfId="25" priority="16">
      <formula>$E25&lt;&gt;""</formula>
    </cfRule>
  </conditionalFormatting>
  <conditionalFormatting sqref="B32:E37">
    <cfRule type="expression" dxfId="24" priority="6">
      <formula>$E32&lt;&gt;""</formula>
    </cfRule>
  </conditionalFormatting>
  <conditionalFormatting sqref="B7:F15">
    <cfRule type="expression" dxfId="23" priority="38">
      <formula>$F7&lt;&gt;""</formula>
    </cfRule>
  </conditionalFormatting>
  <conditionalFormatting sqref="B16:F24">
    <cfRule type="expression" dxfId="22" priority="27">
      <formula>$F16&lt;&gt;""</formula>
    </cfRule>
  </conditionalFormatting>
  <conditionalFormatting sqref="B25:F31">
    <cfRule type="expression" dxfId="21" priority="17">
      <formula>$F25&lt;&gt;""</formula>
    </cfRule>
  </conditionalFormatting>
  <conditionalFormatting sqref="B32:F37">
    <cfRule type="expression" dxfId="20" priority="7">
      <formula>$F32&lt;&gt;""</formula>
    </cfRule>
  </conditionalFormatting>
  <conditionalFormatting sqref="B7:G15">
    <cfRule type="expression" dxfId="19" priority="39">
      <formula>$G7&lt;&gt;""</formula>
    </cfRule>
  </conditionalFormatting>
  <conditionalFormatting sqref="B16:G24">
    <cfRule type="expression" dxfId="18" priority="28">
      <formula>$G16&lt;&gt;""</formula>
    </cfRule>
  </conditionalFormatting>
  <conditionalFormatting sqref="B25:G31">
    <cfRule type="expression" dxfId="17" priority="18">
      <formula>$G25&lt;&gt;""</formula>
    </cfRule>
  </conditionalFormatting>
  <conditionalFormatting sqref="B32:G37">
    <cfRule type="expression" dxfId="16" priority="8">
      <formula>$G32&lt;&gt;""</formula>
    </cfRule>
  </conditionalFormatting>
  <conditionalFormatting sqref="B7:H15">
    <cfRule type="expression" dxfId="15" priority="40" stopIfTrue="1">
      <formula>$H7&lt;&gt;""</formula>
    </cfRule>
  </conditionalFormatting>
  <conditionalFormatting sqref="B16:H24">
    <cfRule type="expression" dxfId="14" priority="29">
      <formula>$H16&lt;&gt;""</formula>
    </cfRule>
  </conditionalFormatting>
  <conditionalFormatting sqref="B25:H31">
    <cfRule type="expression" dxfId="13" priority="19">
      <formula>$H25&lt;&gt;""</formula>
    </cfRule>
  </conditionalFormatting>
  <conditionalFormatting sqref="B32:H37">
    <cfRule type="expression" dxfId="12" priority="9">
      <formula>$H32&lt;&gt;""</formula>
    </cfRule>
  </conditionalFormatting>
  <conditionalFormatting sqref="B7:I15">
    <cfRule type="expression" dxfId="11" priority="42">
      <formula>$I7&lt;&gt;""</formula>
    </cfRule>
  </conditionalFormatting>
  <conditionalFormatting sqref="B16:I24">
    <cfRule type="expression" dxfId="10" priority="30">
      <formula>$I16&lt;&gt;""</formula>
    </cfRule>
  </conditionalFormatting>
  <conditionalFormatting sqref="B25:I31">
    <cfRule type="expression" dxfId="9" priority="20">
      <formula>$I25&lt;&gt;""</formula>
    </cfRule>
  </conditionalFormatting>
  <conditionalFormatting sqref="B32:I37">
    <cfRule type="expression" dxfId="8" priority="10">
      <formula>$I32&lt;&gt;""</formula>
    </cfRule>
  </conditionalFormatting>
  <conditionalFormatting sqref="B7:J15">
    <cfRule type="expression" dxfId="7" priority="43">
      <formula>$J7&lt;&gt;""</formula>
    </cfRule>
  </conditionalFormatting>
  <conditionalFormatting sqref="B16:J24">
    <cfRule type="expression" dxfId="6" priority="31">
      <formula>$J16&lt;&gt;""</formula>
    </cfRule>
  </conditionalFormatting>
  <conditionalFormatting sqref="B25:J31">
    <cfRule type="expression" dxfId="5" priority="21">
      <formula>$J25&lt;&gt;""</formula>
    </cfRule>
  </conditionalFormatting>
  <conditionalFormatting sqref="B32:J37">
    <cfRule type="expression" dxfId="4" priority="11">
      <formula>$J32&lt;&gt;""</formula>
    </cfRule>
  </conditionalFormatting>
  <conditionalFormatting sqref="B7:K15">
    <cfRule type="expression" dxfId="3" priority="44">
      <formula>$K7&lt;&gt;""</formula>
    </cfRule>
  </conditionalFormatting>
  <conditionalFormatting sqref="B16:K24">
    <cfRule type="expression" dxfId="2" priority="32">
      <formula>$K16&lt;&gt;""</formula>
    </cfRule>
  </conditionalFormatting>
  <conditionalFormatting sqref="B25:K31">
    <cfRule type="expression" dxfId="1" priority="22">
      <formula>$K25&lt;&gt;""</formula>
    </cfRule>
  </conditionalFormatting>
  <conditionalFormatting sqref="B32:K37">
    <cfRule type="expression" dxfId="0" priority="12">
      <formula>$K32&lt;&gt;""</formula>
    </cfRule>
  </conditionalFormatting>
  <printOptions gridLines="1"/>
  <pageMargins left="0.62992125984251968" right="0.23622047244094491" top="0.19685039370078741" bottom="0.19685039370078741" header="0.31496062992125984" footer="0.31496062992125984"/>
  <pageSetup paperSize="9"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D50CB-3511-44AC-ADF2-FA31FA73660B}">
  <sheetPr>
    <tabColor rgb="FFFF9999"/>
  </sheetPr>
  <dimension ref="A3:AC71"/>
  <sheetViews>
    <sheetView workbookViewId="0">
      <selection activeCell="A7" sqref="A7"/>
    </sheetView>
  </sheetViews>
  <sheetFormatPr baseColWidth="10" defaultRowHeight="14.5" x14ac:dyDescent="0.35"/>
  <cols>
    <col min="1" max="1" width="82" customWidth="1"/>
    <col min="2" max="11" width="5.36328125" customWidth="1"/>
    <col min="12" max="12" width="7.6328125" bestFit="1" customWidth="1"/>
    <col min="13" max="21" width="4.36328125" customWidth="1"/>
    <col min="22" max="22" width="3" bestFit="1" customWidth="1"/>
  </cols>
  <sheetData>
    <row r="3" spans="1:24" ht="15" thickBot="1" x14ac:dyDescent="0.4"/>
    <row r="4" spans="1:24" x14ac:dyDescent="0.35">
      <c r="A4" s="162" t="s">
        <v>26</v>
      </c>
      <c r="B4" s="164" t="s">
        <v>25</v>
      </c>
      <c r="C4" s="165"/>
      <c r="D4" s="165"/>
      <c r="E4" s="165"/>
      <c r="F4" s="166"/>
      <c r="G4" s="164" t="s">
        <v>24</v>
      </c>
      <c r="H4" s="165"/>
      <c r="I4" s="165"/>
      <c r="J4" s="165"/>
      <c r="K4" s="166"/>
    </row>
    <row r="5" spans="1:24" ht="15.75" customHeight="1" thickBot="1" x14ac:dyDescent="0.4">
      <c r="A5" s="163"/>
      <c r="B5" s="167"/>
      <c r="C5" s="168"/>
      <c r="D5" s="168"/>
      <c r="E5" s="168"/>
      <c r="F5" s="169"/>
      <c r="G5" s="167"/>
      <c r="H5" s="168"/>
      <c r="I5" s="168"/>
      <c r="J5" s="168"/>
      <c r="K5" s="169"/>
    </row>
    <row r="6" spans="1:24" s="1" customFormat="1" ht="15" thickBot="1" x14ac:dyDescent="0.4">
      <c r="A6" s="163"/>
      <c r="B6" s="2">
        <v>1</v>
      </c>
      <c r="C6" s="3">
        <v>2</v>
      </c>
      <c r="D6" s="3">
        <v>3</v>
      </c>
      <c r="E6" s="3">
        <v>4</v>
      </c>
      <c r="F6" s="3">
        <v>5</v>
      </c>
      <c r="G6" s="3">
        <v>6</v>
      </c>
      <c r="H6" s="3">
        <v>7</v>
      </c>
      <c r="I6" s="3">
        <v>8</v>
      </c>
      <c r="J6" s="3">
        <v>9</v>
      </c>
      <c r="K6" s="4">
        <v>10</v>
      </c>
    </row>
    <row r="7" spans="1:24" x14ac:dyDescent="0.35">
      <c r="A7" s="40" t="s">
        <v>66</v>
      </c>
      <c r="B7" s="52" t="str">
        <f>IF(Fragebogen!B7&lt;&gt;"","1","")</f>
        <v/>
      </c>
      <c r="C7" s="53" t="str">
        <f>IF(Fragebogen!C7&lt;&gt;"","2","")</f>
        <v/>
      </c>
      <c r="D7" s="53" t="str">
        <f>IF(Fragebogen!D7&lt;&gt;"","3","")</f>
        <v/>
      </c>
      <c r="E7" s="53" t="str">
        <f>IF(Fragebogen!E7&lt;&gt;"","4","")</f>
        <v/>
      </c>
      <c r="F7" s="53" t="str">
        <f>IF(Fragebogen!F7&lt;&gt;"","5","")</f>
        <v/>
      </c>
      <c r="G7" s="53" t="str">
        <f>IF(Fragebogen!G7&lt;&gt;"","6","")</f>
        <v/>
      </c>
      <c r="H7" s="53" t="str">
        <f>IF(Fragebogen!H7&lt;&gt;"","7","")</f>
        <v/>
      </c>
      <c r="I7" s="53" t="str">
        <f>IF(Fragebogen!I7&lt;&gt;"","8","")</f>
        <v/>
      </c>
      <c r="J7" s="53" t="str">
        <f>IF(Fragebogen!J7&lt;&gt;"","9","")</f>
        <v/>
      </c>
      <c r="K7" s="54" t="str">
        <f>IF(Fragebogen!K7&lt;&gt;"","10","")</f>
        <v/>
      </c>
      <c r="L7" s="55">
        <f>SUM(M7:V7)</f>
        <v>0</v>
      </c>
      <c r="M7" s="56" t="str">
        <f t="shared" ref="M7:U7" si="0">IF(B7="","",VALUE(B7))</f>
        <v/>
      </c>
      <c r="N7" s="57" t="str">
        <f t="shared" si="0"/>
        <v/>
      </c>
      <c r="O7" s="57" t="str">
        <f t="shared" si="0"/>
        <v/>
      </c>
      <c r="P7" s="57" t="str">
        <f t="shared" si="0"/>
        <v/>
      </c>
      <c r="Q7" s="57" t="str">
        <f t="shared" si="0"/>
        <v/>
      </c>
      <c r="R7" s="57" t="str">
        <f t="shared" si="0"/>
        <v/>
      </c>
      <c r="S7" s="57" t="str">
        <f t="shared" si="0"/>
        <v/>
      </c>
      <c r="T7" s="57" t="str">
        <f t="shared" si="0"/>
        <v/>
      </c>
      <c r="U7" s="57" t="str">
        <f t="shared" si="0"/>
        <v/>
      </c>
      <c r="V7" s="58" t="str">
        <f>IF(K7="","",VALUE(K7))</f>
        <v/>
      </c>
      <c r="W7" s="7"/>
      <c r="X7" s="7"/>
    </row>
    <row r="8" spans="1:24" x14ac:dyDescent="0.35">
      <c r="A8" s="41" t="s">
        <v>0</v>
      </c>
      <c r="B8" s="59" t="str">
        <f>IF(Fragebogen!B8&lt;&gt;"","1","")</f>
        <v/>
      </c>
      <c r="C8" s="60" t="str">
        <f>IF(Fragebogen!C8&lt;&gt;"","2","")</f>
        <v/>
      </c>
      <c r="D8" s="60" t="str">
        <f>IF(Fragebogen!D8&lt;&gt;"","3","")</f>
        <v/>
      </c>
      <c r="E8" s="60" t="str">
        <f>IF(Fragebogen!E8&lt;&gt;"","4","")</f>
        <v/>
      </c>
      <c r="F8" s="60" t="str">
        <f>IF(Fragebogen!F8&lt;&gt;"","5","")</f>
        <v/>
      </c>
      <c r="G8" s="60" t="str">
        <f>IF(Fragebogen!G8&lt;&gt;"","6","")</f>
        <v/>
      </c>
      <c r="H8" s="60" t="str">
        <f>IF(Fragebogen!H8&lt;&gt;"","7","")</f>
        <v/>
      </c>
      <c r="I8" s="60" t="str">
        <f>IF(Fragebogen!I8&lt;&gt;"","8","")</f>
        <v/>
      </c>
      <c r="J8" s="60" t="str">
        <f>IF(Fragebogen!J8&lt;&gt;"","9","")</f>
        <v/>
      </c>
      <c r="K8" s="61" t="str">
        <f>IF(Fragebogen!K8&lt;&gt;"","10","")</f>
        <v/>
      </c>
      <c r="L8" s="55">
        <f t="shared" ref="L8:L15" si="1">SUM(M8:V8)</f>
        <v>0</v>
      </c>
      <c r="M8" s="62" t="str">
        <f t="shared" ref="M8:M15" si="2">IF(B8="","",VALUE(B8))</f>
        <v/>
      </c>
      <c r="N8" s="63" t="str">
        <f t="shared" ref="N8:N15" si="3">IF(C8="","",VALUE(C8))</f>
        <v/>
      </c>
      <c r="O8" s="63" t="str">
        <f t="shared" ref="O8:O15" si="4">IF(D8="","",VALUE(D8))</f>
        <v/>
      </c>
      <c r="P8" s="63" t="str">
        <f t="shared" ref="P8:P15" si="5">IF(E8="","",VALUE(E8))</f>
        <v/>
      </c>
      <c r="Q8" s="63" t="str">
        <f t="shared" ref="Q8:Q15" si="6">IF(F8="","",VALUE(F8))</f>
        <v/>
      </c>
      <c r="R8" s="63" t="str">
        <f t="shared" ref="R8:R15" si="7">IF(G8="","",VALUE(G8))</f>
        <v/>
      </c>
      <c r="S8" s="63" t="str">
        <f t="shared" ref="S8:S15" si="8">IF(H8="","",VALUE(H8))</f>
        <v/>
      </c>
      <c r="T8" s="63" t="str">
        <f t="shared" ref="T8:T15" si="9">IF(I8="","",VALUE(I8))</f>
        <v/>
      </c>
      <c r="U8" s="63" t="str">
        <f t="shared" ref="U8:U15" si="10">IF(J8="","",VALUE(J8))</f>
        <v/>
      </c>
      <c r="V8" s="64" t="str">
        <f t="shared" ref="V8:V15" si="11">IF(K8="","",VALUE(K8))</f>
        <v/>
      </c>
      <c r="W8" s="7"/>
      <c r="X8" s="7"/>
    </row>
    <row r="9" spans="1:24" x14ac:dyDescent="0.35">
      <c r="A9" s="41" t="s">
        <v>1</v>
      </c>
      <c r="B9" s="59" t="str">
        <f>IF(Fragebogen!B9&lt;&gt;"","1","")</f>
        <v/>
      </c>
      <c r="C9" s="60" t="str">
        <f>IF(Fragebogen!C9&lt;&gt;"","2","")</f>
        <v/>
      </c>
      <c r="D9" s="60" t="str">
        <f>IF(Fragebogen!D9&lt;&gt;"","3","")</f>
        <v/>
      </c>
      <c r="E9" s="60" t="str">
        <f>IF(Fragebogen!E9&lt;&gt;"","4","")</f>
        <v/>
      </c>
      <c r="F9" s="60" t="str">
        <f>IF(Fragebogen!F9&lt;&gt;"","5","")</f>
        <v/>
      </c>
      <c r="G9" s="60" t="str">
        <f>IF(Fragebogen!G9&lt;&gt;"","6","")</f>
        <v/>
      </c>
      <c r="H9" s="60" t="str">
        <f>IF(Fragebogen!H9&lt;&gt;"","7","")</f>
        <v/>
      </c>
      <c r="I9" s="60" t="str">
        <f>IF(Fragebogen!I9&lt;&gt;"","8","")</f>
        <v/>
      </c>
      <c r="J9" s="60" t="str">
        <f>IF(Fragebogen!J9&lt;&gt;"","9","")</f>
        <v/>
      </c>
      <c r="K9" s="61" t="str">
        <f>IF(Fragebogen!K9&lt;&gt;"","10","")</f>
        <v/>
      </c>
      <c r="L9" s="55">
        <f t="shared" si="1"/>
        <v>0</v>
      </c>
      <c r="M9" s="62" t="str">
        <f t="shared" si="2"/>
        <v/>
      </c>
      <c r="N9" s="63" t="str">
        <f t="shared" si="3"/>
        <v/>
      </c>
      <c r="O9" s="63" t="str">
        <f t="shared" si="4"/>
        <v/>
      </c>
      <c r="P9" s="63" t="str">
        <f t="shared" si="5"/>
        <v/>
      </c>
      <c r="Q9" s="63" t="str">
        <f t="shared" si="6"/>
        <v/>
      </c>
      <c r="R9" s="63" t="str">
        <f t="shared" si="7"/>
        <v/>
      </c>
      <c r="S9" s="63" t="str">
        <f t="shared" si="8"/>
        <v/>
      </c>
      <c r="T9" s="63" t="str">
        <f t="shared" si="9"/>
        <v/>
      </c>
      <c r="U9" s="63" t="str">
        <f t="shared" si="10"/>
        <v/>
      </c>
      <c r="V9" s="64" t="str">
        <f t="shared" si="11"/>
        <v/>
      </c>
      <c r="W9" s="7"/>
      <c r="X9" s="7"/>
    </row>
    <row r="10" spans="1:24" x14ac:dyDescent="0.35">
      <c r="A10" s="41" t="s">
        <v>2</v>
      </c>
      <c r="B10" s="59" t="str">
        <f>IF(Fragebogen!B10&lt;&gt;"","1","")</f>
        <v/>
      </c>
      <c r="C10" s="60" t="str">
        <f>IF(Fragebogen!C10&lt;&gt;"","2","")</f>
        <v/>
      </c>
      <c r="D10" s="60" t="str">
        <f>IF(Fragebogen!D10&lt;&gt;"","3","")</f>
        <v/>
      </c>
      <c r="E10" s="60" t="str">
        <f>IF(Fragebogen!E10&lt;&gt;"","4","")</f>
        <v/>
      </c>
      <c r="F10" s="60" t="str">
        <f>IF(Fragebogen!F10&lt;&gt;"","5","")</f>
        <v/>
      </c>
      <c r="G10" s="60" t="str">
        <f>IF(Fragebogen!G10&lt;&gt;"","6","")</f>
        <v/>
      </c>
      <c r="H10" s="60" t="str">
        <f>IF(Fragebogen!H10&lt;&gt;"","7","")</f>
        <v/>
      </c>
      <c r="I10" s="60" t="str">
        <f>IF(Fragebogen!I10&lt;&gt;"","8","")</f>
        <v/>
      </c>
      <c r="J10" s="60" t="str">
        <f>IF(Fragebogen!J10&lt;&gt;"","9","")</f>
        <v/>
      </c>
      <c r="K10" s="61" t="str">
        <f>IF(Fragebogen!K10&lt;&gt;"","10","")</f>
        <v/>
      </c>
      <c r="L10" s="55">
        <f t="shared" si="1"/>
        <v>0</v>
      </c>
      <c r="M10" s="62" t="str">
        <f t="shared" si="2"/>
        <v/>
      </c>
      <c r="N10" s="63" t="str">
        <f t="shared" si="3"/>
        <v/>
      </c>
      <c r="O10" s="63" t="str">
        <f t="shared" si="4"/>
        <v/>
      </c>
      <c r="P10" s="63" t="str">
        <f t="shared" si="5"/>
        <v/>
      </c>
      <c r="Q10" s="63" t="str">
        <f t="shared" si="6"/>
        <v/>
      </c>
      <c r="R10" s="63" t="str">
        <f t="shared" si="7"/>
        <v/>
      </c>
      <c r="S10" s="63" t="str">
        <f t="shared" si="8"/>
        <v/>
      </c>
      <c r="T10" s="63" t="str">
        <f t="shared" si="9"/>
        <v/>
      </c>
      <c r="U10" s="63" t="str">
        <f t="shared" si="10"/>
        <v/>
      </c>
      <c r="V10" s="64" t="str">
        <f t="shared" si="11"/>
        <v/>
      </c>
      <c r="W10" s="7"/>
      <c r="X10" s="7"/>
    </row>
    <row r="11" spans="1:24" x14ac:dyDescent="0.35">
      <c r="A11" s="41" t="s">
        <v>3</v>
      </c>
      <c r="B11" s="59" t="str">
        <f>IF(Fragebogen!B11&lt;&gt;"","1","")</f>
        <v/>
      </c>
      <c r="C11" s="60" t="str">
        <f>IF(Fragebogen!C11&lt;&gt;"","2","")</f>
        <v/>
      </c>
      <c r="D11" s="60" t="str">
        <f>IF(Fragebogen!D11&lt;&gt;"","3","")</f>
        <v/>
      </c>
      <c r="E11" s="60" t="str">
        <f>IF(Fragebogen!E11&lt;&gt;"","4","")</f>
        <v/>
      </c>
      <c r="F11" s="60" t="str">
        <f>IF(Fragebogen!F11&lt;&gt;"","5","")</f>
        <v/>
      </c>
      <c r="G11" s="60" t="str">
        <f>IF(Fragebogen!G11&lt;&gt;"","6","")</f>
        <v/>
      </c>
      <c r="H11" s="60" t="str">
        <f>IF(Fragebogen!H11&lt;&gt;"","7","")</f>
        <v/>
      </c>
      <c r="I11" s="60" t="str">
        <f>IF(Fragebogen!I11&lt;&gt;"","8","")</f>
        <v/>
      </c>
      <c r="J11" s="60" t="str">
        <f>IF(Fragebogen!J11&lt;&gt;"","9","")</f>
        <v/>
      </c>
      <c r="K11" s="61" t="str">
        <f>IF(Fragebogen!K11&lt;&gt;"","10","")</f>
        <v/>
      </c>
      <c r="L11" s="55">
        <f t="shared" si="1"/>
        <v>0</v>
      </c>
      <c r="M11" s="62" t="str">
        <f t="shared" si="2"/>
        <v/>
      </c>
      <c r="N11" s="63" t="str">
        <f t="shared" si="3"/>
        <v/>
      </c>
      <c r="O11" s="63" t="str">
        <f t="shared" si="4"/>
        <v/>
      </c>
      <c r="P11" s="63" t="str">
        <f t="shared" si="5"/>
        <v/>
      </c>
      <c r="Q11" s="63" t="str">
        <f t="shared" si="6"/>
        <v/>
      </c>
      <c r="R11" s="63" t="str">
        <f t="shared" si="7"/>
        <v/>
      </c>
      <c r="S11" s="63" t="str">
        <f t="shared" si="8"/>
        <v/>
      </c>
      <c r="T11" s="63" t="str">
        <f t="shared" si="9"/>
        <v/>
      </c>
      <c r="U11" s="63" t="str">
        <f t="shared" si="10"/>
        <v/>
      </c>
      <c r="V11" s="64" t="str">
        <f t="shared" si="11"/>
        <v/>
      </c>
      <c r="W11" s="7" t="s">
        <v>35</v>
      </c>
      <c r="X11" s="55">
        <f>SUM(L7:L15)</f>
        <v>0</v>
      </c>
    </row>
    <row r="12" spans="1:24" x14ac:dyDescent="0.35">
      <c r="A12" s="41" t="s">
        <v>6</v>
      </c>
      <c r="B12" s="59" t="str">
        <f>IF(Fragebogen!B12&lt;&gt;"","1","")</f>
        <v/>
      </c>
      <c r="C12" s="60" t="str">
        <f>IF(Fragebogen!C12&lt;&gt;"","2","")</f>
        <v/>
      </c>
      <c r="D12" s="60" t="str">
        <f>IF(Fragebogen!D12&lt;&gt;"","3","")</f>
        <v/>
      </c>
      <c r="E12" s="60" t="str">
        <f>IF(Fragebogen!E12&lt;&gt;"","4","")</f>
        <v/>
      </c>
      <c r="F12" s="60" t="str">
        <f>IF(Fragebogen!F12&lt;&gt;"","5","")</f>
        <v/>
      </c>
      <c r="G12" s="60" t="str">
        <f>IF(Fragebogen!G12&lt;&gt;"","6","")</f>
        <v/>
      </c>
      <c r="H12" s="60" t="str">
        <f>IF(Fragebogen!H12&lt;&gt;"","7","")</f>
        <v/>
      </c>
      <c r="I12" s="60" t="str">
        <f>IF(Fragebogen!I12&lt;&gt;"","8","")</f>
        <v/>
      </c>
      <c r="J12" s="60" t="str">
        <f>IF(Fragebogen!J12&lt;&gt;"","9","")</f>
        <v/>
      </c>
      <c r="K12" s="61" t="str">
        <f>IF(Fragebogen!K12&lt;&gt;"","10","")</f>
        <v/>
      </c>
      <c r="L12" s="55">
        <f t="shared" si="1"/>
        <v>0</v>
      </c>
      <c r="M12" s="62" t="str">
        <f t="shared" si="2"/>
        <v/>
      </c>
      <c r="N12" s="63" t="str">
        <f t="shared" si="3"/>
        <v/>
      </c>
      <c r="O12" s="63" t="str">
        <f t="shared" si="4"/>
        <v/>
      </c>
      <c r="P12" s="63" t="str">
        <f t="shared" si="5"/>
        <v/>
      </c>
      <c r="Q12" s="63" t="str">
        <f t="shared" si="6"/>
        <v/>
      </c>
      <c r="R12" s="63" t="str">
        <f t="shared" si="7"/>
        <v/>
      </c>
      <c r="S12" s="63" t="str">
        <f t="shared" si="8"/>
        <v/>
      </c>
      <c r="T12" s="63" t="str">
        <f t="shared" si="9"/>
        <v/>
      </c>
      <c r="U12" s="63" t="str">
        <f t="shared" si="10"/>
        <v/>
      </c>
      <c r="V12" s="64" t="str">
        <f t="shared" si="11"/>
        <v/>
      </c>
      <c r="W12" s="7"/>
      <c r="X12" s="7"/>
    </row>
    <row r="13" spans="1:24" x14ac:dyDescent="0.35">
      <c r="A13" s="41" t="s">
        <v>4</v>
      </c>
      <c r="B13" s="59" t="str">
        <f>IF(Fragebogen!B13&lt;&gt;"","1","")</f>
        <v/>
      </c>
      <c r="C13" s="60" t="str">
        <f>IF(Fragebogen!C13&lt;&gt;"","2","")</f>
        <v/>
      </c>
      <c r="D13" s="60" t="str">
        <f>IF(Fragebogen!D13&lt;&gt;"","3","")</f>
        <v/>
      </c>
      <c r="E13" s="60" t="str">
        <f>IF(Fragebogen!E13&lt;&gt;"","4","")</f>
        <v/>
      </c>
      <c r="F13" s="60" t="str">
        <f>IF(Fragebogen!F13&lt;&gt;"","5","")</f>
        <v/>
      </c>
      <c r="G13" s="60" t="str">
        <f>IF(Fragebogen!G13&lt;&gt;"","6","")</f>
        <v/>
      </c>
      <c r="H13" s="60" t="str">
        <f>IF(Fragebogen!H13&lt;&gt;"","7","")</f>
        <v/>
      </c>
      <c r="I13" s="60" t="str">
        <f>IF(Fragebogen!I13&lt;&gt;"","8","")</f>
        <v/>
      </c>
      <c r="J13" s="60" t="str">
        <f>IF(Fragebogen!J13&lt;&gt;"","9","")</f>
        <v/>
      </c>
      <c r="K13" s="61" t="str">
        <f>IF(Fragebogen!K13&lt;&gt;"","10","")</f>
        <v/>
      </c>
      <c r="L13" s="55">
        <f t="shared" si="1"/>
        <v>0</v>
      </c>
      <c r="M13" s="62" t="str">
        <f t="shared" si="2"/>
        <v/>
      </c>
      <c r="N13" s="63" t="str">
        <f t="shared" si="3"/>
        <v/>
      </c>
      <c r="O13" s="63" t="str">
        <f t="shared" si="4"/>
        <v/>
      </c>
      <c r="P13" s="63" t="str">
        <f t="shared" si="5"/>
        <v/>
      </c>
      <c r="Q13" s="63" t="str">
        <f t="shared" si="6"/>
        <v/>
      </c>
      <c r="R13" s="63" t="str">
        <f t="shared" si="7"/>
        <v/>
      </c>
      <c r="S13" s="63" t="str">
        <f t="shared" si="8"/>
        <v/>
      </c>
      <c r="T13" s="63" t="str">
        <f t="shared" si="9"/>
        <v/>
      </c>
      <c r="U13" s="63" t="str">
        <f t="shared" si="10"/>
        <v/>
      </c>
      <c r="V13" s="64" t="str">
        <f t="shared" si="11"/>
        <v/>
      </c>
      <c r="W13" s="7"/>
      <c r="X13" s="7"/>
    </row>
    <row r="14" spans="1:24" x14ac:dyDescent="0.35">
      <c r="A14" s="41" t="s">
        <v>34</v>
      </c>
      <c r="B14" s="59" t="str">
        <f>IF(Fragebogen!B14&lt;&gt;"","1","")</f>
        <v/>
      </c>
      <c r="C14" s="60" t="str">
        <f>IF(Fragebogen!C14&lt;&gt;"","2","")</f>
        <v/>
      </c>
      <c r="D14" s="60" t="str">
        <f>IF(Fragebogen!D14&lt;&gt;"","3","")</f>
        <v/>
      </c>
      <c r="E14" s="60" t="str">
        <f>IF(Fragebogen!E14&lt;&gt;"","4","")</f>
        <v/>
      </c>
      <c r="F14" s="60" t="str">
        <f>IF(Fragebogen!F14&lt;&gt;"","5","")</f>
        <v/>
      </c>
      <c r="G14" s="60" t="str">
        <f>IF(Fragebogen!G14&lt;&gt;"","6","")</f>
        <v/>
      </c>
      <c r="H14" s="60" t="str">
        <f>IF(Fragebogen!H14&lt;&gt;"","7","")</f>
        <v/>
      </c>
      <c r="I14" s="60" t="str">
        <f>IF(Fragebogen!I14&lt;&gt;"","8","")</f>
        <v/>
      </c>
      <c r="J14" s="60" t="str">
        <f>IF(Fragebogen!J14&lt;&gt;"","9","")</f>
        <v/>
      </c>
      <c r="K14" s="61" t="str">
        <f>IF(Fragebogen!K14&lt;&gt;"","10","")</f>
        <v/>
      </c>
      <c r="L14" s="55">
        <f t="shared" si="1"/>
        <v>0</v>
      </c>
      <c r="M14" s="62" t="str">
        <f t="shared" si="2"/>
        <v/>
      </c>
      <c r="N14" s="63" t="str">
        <f t="shared" si="3"/>
        <v/>
      </c>
      <c r="O14" s="63" t="str">
        <f t="shared" si="4"/>
        <v/>
      </c>
      <c r="P14" s="63" t="str">
        <f t="shared" si="5"/>
        <v/>
      </c>
      <c r="Q14" s="63" t="str">
        <f t="shared" si="6"/>
        <v/>
      </c>
      <c r="R14" s="63" t="str">
        <f t="shared" si="7"/>
        <v/>
      </c>
      <c r="S14" s="63" t="str">
        <f t="shared" si="8"/>
        <v/>
      </c>
      <c r="T14" s="63" t="str">
        <f t="shared" si="9"/>
        <v/>
      </c>
      <c r="U14" s="63" t="str">
        <f t="shared" si="10"/>
        <v/>
      </c>
      <c r="V14" s="64" t="str">
        <f t="shared" si="11"/>
        <v/>
      </c>
      <c r="W14" s="7"/>
      <c r="X14" s="7"/>
    </row>
    <row r="15" spans="1:24" ht="15" thickBot="1" x14ac:dyDescent="0.4">
      <c r="A15" s="42" t="s">
        <v>7</v>
      </c>
      <c r="B15" s="65" t="str">
        <f>IF(Fragebogen!B15&lt;&gt;"","1","")</f>
        <v/>
      </c>
      <c r="C15" s="66" t="str">
        <f>IF(Fragebogen!C15&lt;&gt;"","2","")</f>
        <v/>
      </c>
      <c r="D15" s="66" t="str">
        <f>IF(Fragebogen!D15&lt;&gt;"","3","")</f>
        <v/>
      </c>
      <c r="E15" s="66" t="str">
        <f>IF(Fragebogen!E15&lt;&gt;"","4","")</f>
        <v/>
      </c>
      <c r="F15" s="66" t="str">
        <f>IF(Fragebogen!F15&lt;&gt;"","5","")</f>
        <v/>
      </c>
      <c r="G15" s="66" t="str">
        <f>IF(Fragebogen!G15&lt;&gt;"","6","")</f>
        <v/>
      </c>
      <c r="H15" s="66" t="str">
        <f>IF(Fragebogen!H15&lt;&gt;"","7","")</f>
        <v/>
      </c>
      <c r="I15" s="66" t="str">
        <f>IF(Fragebogen!I15&lt;&gt;"","8","")</f>
        <v/>
      </c>
      <c r="J15" s="66" t="str">
        <f>IF(Fragebogen!J15&lt;&gt;"","9","")</f>
        <v/>
      </c>
      <c r="K15" s="67" t="str">
        <f>IF(Fragebogen!K15&lt;&gt;"","10","")</f>
        <v/>
      </c>
      <c r="L15" s="55">
        <f t="shared" si="1"/>
        <v>0</v>
      </c>
      <c r="M15" s="68" t="str">
        <f t="shared" si="2"/>
        <v/>
      </c>
      <c r="N15" s="69" t="str">
        <f t="shared" si="3"/>
        <v/>
      </c>
      <c r="O15" s="69" t="str">
        <f t="shared" si="4"/>
        <v/>
      </c>
      <c r="P15" s="69" t="str">
        <f t="shared" si="5"/>
        <v/>
      </c>
      <c r="Q15" s="69" t="str">
        <f t="shared" si="6"/>
        <v/>
      </c>
      <c r="R15" s="69" t="str">
        <f t="shared" si="7"/>
        <v/>
      </c>
      <c r="S15" s="69" t="str">
        <f t="shared" si="8"/>
        <v/>
      </c>
      <c r="T15" s="69" t="str">
        <f t="shared" si="9"/>
        <v/>
      </c>
      <c r="U15" s="69" t="str">
        <f t="shared" si="10"/>
        <v/>
      </c>
      <c r="V15" s="70" t="str">
        <f t="shared" si="11"/>
        <v/>
      </c>
      <c r="W15" s="7"/>
      <c r="X15" s="7"/>
    </row>
    <row r="16" spans="1:24" x14ac:dyDescent="0.35">
      <c r="A16" s="43" t="s">
        <v>8</v>
      </c>
      <c r="B16" s="52" t="str">
        <f>IF(Fragebogen!B16&lt;&gt;"","1","")</f>
        <v/>
      </c>
      <c r="C16" s="53" t="str">
        <f>IF(Fragebogen!C16&lt;&gt;"","2","")</f>
        <v/>
      </c>
      <c r="D16" s="53" t="str">
        <f>IF(Fragebogen!D16&lt;&gt;"","3","")</f>
        <v/>
      </c>
      <c r="E16" s="53" t="str">
        <f>IF(Fragebogen!E16&lt;&gt;"","4","")</f>
        <v/>
      </c>
      <c r="F16" s="53" t="str">
        <f>IF(Fragebogen!F16&lt;&gt;"","5","")</f>
        <v/>
      </c>
      <c r="G16" s="53" t="str">
        <f>IF(Fragebogen!G16&lt;&gt;"","6","")</f>
        <v/>
      </c>
      <c r="H16" s="53" t="str">
        <f>IF(Fragebogen!H16&lt;&gt;"","7","")</f>
        <v/>
      </c>
      <c r="I16" s="53" t="str">
        <f>IF(Fragebogen!I16&lt;&gt;"","8","")</f>
        <v/>
      </c>
      <c r="J16" s="53" t="str">
        <f>IF(Fragebogen!J16&lt;&gt;"","9","")</f>
        <v/>
      </c>
      <c r="K16" s="54" t="str">
        <f>IF(Fragebogen!K16&lt;&gt;"","10","")</f>
        <v/>
      </c>
      <c r="L16" s="55">
        <f>SUM(M16:V16)</f>
        <v>0</v>
      </c>
      <c r="M16" s="56" t="str">
        <f t="shared" ref="M16:M24" si="12">IF(B16="","",VALUE(B16))</f>
        <v/>
      </c>
      <c r="N16" s="57" t="str">
        <f t="shared" ref="N16:N24" si="13">IF(C16="","",VALUE(C16))</f>
        <v/>
      </c>
      <c r="O16" s="57" t="str">
        <f t="shared" ref="O16:O24" si="14">IF(D16="","",VALUE(D16))</f>
        <v/>
      </c>
      <c r="P16" s="57" t="str">
        <f t="shared" ref="P16:P24" si="15">IF(E16="","",VALUE(E16))</f>
        <v/>
      </c>
      <c r="Q16" s="57" t="str">
        <f t="shared" ref="Q16:Q24" si="16">IF(F16="","",VALUE(F16))</f>
        <v/>
      </c>
      <c r="R16" s="57" t="str">
        <f t="shared" ref="R16:R24" si="17">IF(G16="","",VALUE(G16))</f>
        <v/>
      </c>
      <c r="S16" s="57" t="str">
        <f t="shared" ref="S16:S24" si="18">IF(H16="","",VALUE(H16))</f>
        <v/>
      </c>
      <c r="T16" s="57" t="str">
        <f t="shared" ref="T16:T24" si="19">IF(I16="","",VALUE(I16))</f>
        <v/>
      </c>
      <c r="U16" s="57" t="str">
        <f t="shared" ref="U16:U24" si="20">IF(J16="","",VALUE(J16))</f>
        <v/>
      </c>
      <c r="V16" s="58" t="str">
        <f>IF(K16="","",VALUE(K16))</f>
        <v/>
      </c>
      <c r="W16" s="7"/>
      <c r="X16" s="7"/>
    </row>
    <row r="17" spans="1:24" x14ac:dyDescent="0.35">
      <c r="A17" s="44" t="s">
        <v>9</v>
      </c>
      <c r="B17" s="59" t="str">
        <f>IF(Fragebogen!B17&lt;&gt;"","1","")</f>
        <v/>
      </c>
      <c r="C17" s="60" t="str">
        <f>IF(Fragebogen!C17&lt;&gt;"","2","")</f>
        <v/>
      </c>
      <c r="D17" s="60" t="str">
        <f>IF(Fragebogen!D17&lt;&gt;"","3","")</f>
        <v/>
      </c>
      <c r="E17" s="60" t="str">
        <f>IF(Fragebogen!E17&lt;&gt;"","4","")</f>
        <v/>
      </c>
      <c r="F17" s="60" t="str">
        <f>IF(Fragebogen!F17&lt;&gt;"","5","")</f>
        <v/>
      </c>
      <c r="G17" s="60" t="str">
        <f>IF(Fragebogen!G17&lt;&gt;"","6","")</f>
        <v/>
      </c>
      <c r="H17" s="60" t="str">
        <f>IF(Fragebogen!H17&lt;&gt;"","7","")</f>
        <v/>
      </c>
      <c r="I17" s="60" t="str">
        <f>IF(Fragebogen!I17&lt;&gt;"","8","")</f>
        <v/>
      </c>
      <c r="J17" s="60" t="str">
        <f>IF(Fragebogen!J17&lt;&gt;"","9","")</f>
        <v/>
      </c>
      <c r="K17" s="61" t="str">
        <f>IF(Fragebogen!K17&lt;&gt;"","10","")</f>
        <v/>
      </c>
      <c r="L17" s="55">
        <f t="shared" ref="L17:L24" si="21">SUM(M17:V17)</f>
        <v>0</v>
      </c>
      <c r="M17" s="62" t="str">
        <f t="shared" si="12"/>
        <v/>
      </c>
      <c r="N17" s="63" t="str">
        <f t="shared" si="13"/>
        <v/>
      </c>
      <c r="O17" s="63" t="str">
        <f t="shared" si="14"/>
        <v/>
      </c>
      <c r="P17" s="63" t="str">
        <f t="shared" si="15"/>
        <v/>
      </c>
      <c r="Q17" s="63" t="str">
        <f t="shared" si="16"/>
        <v/>
      </c>
      <c r="R17" s="63" t="str">
        <f t="shared" si="17"/>
        <v/>
      </c>
      <c r="S17" s="63" t="str">
        <f t="shared" si="18"/>
        <v/>
      </c>
      <c r="T17" s="63" t="str">
        <f t="shared" si="19"/>
        <v/>
      </c>
      <c r="U17" s="63" t="str">
        <f t="shared" si="20"/>
        <v/>
      </c>
      <c r="V17" s="64" t="str">
        <f t="shared" ref="V17:V24" si="22">IF(K17="","",VALUE(K17))</f>
        <v/>
      </c>
      <c r="W17" s="7"/>
      <c r="X17" s="7"/>
    </row>
    <row r="18" spans="1:24" x14ac:dyDescent="0.35">
      <c r="A18" s="44" t="s">
        <v>10</v>
      </c>
      <c r="B18" s="59" t="str">
        <f>IF(Fragebogen!B18&lt;&gt;"","1","")</f>
        <v/>
      </c>
      <c r="C18" s="60" t="str">
        <f>IF(Fragebogen!C18&lt;&gt;"","2","")</f>
        <v/>
      </c>
      <c r="D18" s="60" t="str">
        <f>IF(Fragebogen!D18&lt;&gt;"","3","")</f>
        <v/>
      </c>
      <c r="E18" s="60" t="str">
        <f>IF(Fragebogen!E18&lt;&gt;"","4","")</f>
        <v/>
      </c>
      <c r="F18" s="60" t="str">
        <f>IF(Fragebogen!F18&lt;&gt;"","5","")</f>
        <v/>
      </c>
      <c r="G18" s="60" t="str">
        <f>IF(Fragebogen!G18&lt;&gt;"","6","")</f>
        <v/>
      </c>
      <c r="H18" s="60" t="str">
        <f>IF(Fragebogen!H18&lt;&gt;"","7","")</f>
        <v/>
      </c>
      <c r="I18" s="60" t="str">
        <f>IF(Fragebogen!I18&lt;&gt;"","8","")</f>
        <v/>
      </c>
      <c r="J18" s="60" t="str">
        <f>IF(Fragebogen!J18&lt;&gt;"","9","")</f>
        <v/>
      </c>
      <c r="K18" s="61" t="str">
        <f>IF(Fragebogen!K18&lt;&gt;"","10","")</f>
        <v/>
      </c>
      <c r="L18" s="55">
        <f t="shared" si="21"/>
        <v>0</v>
      </c>
      <c r="M18" s="62" t="str">
        <f t="shared" si="12"/>
        <v/>
      </c>
      <c r="N18" s="63" t="str">
        <f t="shared" si="13"/>
        <v/>
      </c>
      <c r="O18" s="63" t="str">
        <f t="shared" si="14"/>
        <v/>
      </c>
      <c r="P18" s="63" t="str">
        <f t="shared" si="15"/>
        <v/>
      </c>
      <c r="Q18" s="63" t="str">
        <f t="shared" si="16"/>
        <v/>
      </c>
      <c r="R18" s="63" t="str">
        <f t="shared" si="17"/>
        <v/>
      </c>
      <c r="S18" s="63" t="str">
        <f t="shared" si="18"/>
        <v/>
      </c>
      <c r="T18" s="63" t="str">
        <f t="shared" si="19"/>
        <v/>
      </c>
      <c r="U18" s="63" t="str">
        <f t="shared" si="20"/>
        <v/>
      </c>
      <c r="V18" s="64" t="str">
        <f t="shared" si="22"/>
        <v/>
      </c>
      <c r="W18" s="7"/>
      <c r="X18" s="7"/>
    </row>
    <row r="19" spans="1:24" x14ac:dyDescent="0.35">
      <c r="A19" s="44" t="s">
        <v>11</v>
      </c>
      <c r="B19" s="59" t="str">
        <f>IF(Fragebogen!B19&lt;&gt;"","1","")</f>
        <v/>
      </c>
      <c r="C19" s="60" t="str">
        <f>IF(Fragebogen!C19&lt;&gt;"","2","")</f>
        <v/>
      </c>
      <c r="D19" s="60" t="str">
        <f>IF(Fragebogen!D19&lt;&gt;"","3","")</f>
        <v/>
      </c>
      <c r="E19" s="60" t="str">
        <f>IF(Fragebogen!E19&lt;&gt;"","4","")</f>
        <v/>
      </c>
      <c r="F19" s="60" t="str">
        <f>IF(Fragebogen!F19&lt;&gt;"","5","")</f>
        <v/>
      </c>
      <c r="G19" s="60" t="str">
        <f>IF(Fragebogen!G19&lt;&gt;"","6","")</f>
        <v/>
      </c>
      <c r="H19" s="60" t="str">
        <f>IF(Fragebogen!H19&lt;&gt;"","7","")</f>
        <v/>
      </c>
      <c r="I19" s="60" t="str">
        <f>IF(Fragebogen!I19&lt;&gt;"","8","")</f>
        <v/>
      </c>
      <c r="J19" s="60" t="str">
        <f>IF(Fragebogen!J19&lt;&gt;"","9","")</f>
        <v/>
      </c>
      <c r="K19" s="61" t="str">
        <f>IF(Fragebogen!K19&lt;&gt;"","10","")</f>
        <v/>
      </c>
      <c r="L19" s="55">
        <f t="shared" si="21"/>
        <v>0</v>
      </c>
      <c r="M19" s="62" t="str">
        <f t="shared" si="12"/>
        <v/>
      </c>
      <c r="N19" s="63" t="str">
        <f t="shared" si="13"/>
        <v/>
      </c>
      <c r="O19" s="63" t="str">
        <f t="shared" si="14"/>
        <v/>
      </c>
      <c r="P19" s="63" t="str">
        <f t="shared" si="15"/>
        <v/>
      </c>
      <c r="Q19" s="63" t="str">
        <f t="shared" si="16"/>
        <v/>
      </c>
      <c r="R19" s="63" t="str">
        <f t="shared" si="17"/>
        <v/>
      </c>
      <c r="S19" s="63" t="str">
        <f t="shared" si="18"/>
        <v/>
      </c>
      <c r="T19" s="63" t="str">
        <f t="shared" si="19"/>
        <v/>
      </c>
      <c r="U19" s="63" t="str">
        <f t="shared" si="20"/>
        <v/>
      </c>
      <c r="V19" s="64" t="str">
        <f t="shared" si="22"/>
        <v/>
      </c>
      <c r="W19" s="7"/>
      <c r="X19" s="7"/>
    </row>
    <row r="20" spans="1:24" x14ac:dyDescent="0.35">
      <c r="A20" s="44" t="s">
        <v>12</v>
      </c>
      <c r="B20" s="59" t="str">
        <f>IF(Fragebogen!B20&lt;&gt;"","1","")</f>
        <v/>
      </c>
      <c r="C20" s="60" t="str">
        <f>IF(Fragebogen!C20&lt;&gt;"","2","")</f>
        <v/>
      </c>
      <c r="D20" s="60" t="str">
        <f>IF(Fragebogen!D20&lt;&gt;"","3","")</f>
        <v/>
      </c>
      <c r="E20" s="60" t="str">
        <f>IF(Fragebogen!E20&lt;&gt;"","4","")</f>
        <v/>
      </c>
      <c r="F20" s="60" t="str">
        <f>IF(Fragebogen!F20&lt;&gt;"","5","")</f>
        <v/>
      </c>
      <c r="G20" s="60" t="str">
        <f>IF(Fragebogen!G20&lt;&gt;"","6","")</f>
        <v/>
      </c>
      <c r="H20" s="60" t="str">
        <f>IF(Fragebogen!H20&lt;&gt;"","7","")</f>
        <v/>
      </c>
      <c r="I20" s="60" t="str">
        <f>IF(Fragebogen!I20&lt;&gt;"","8","")</f>
        <v/>
      </c>
      <c r="J20" s="60" t="str">
        <f>IF(Fragebogen!J20&lt;&gt;"","9","")</f>
        <v/>
      </c>
      <c r="K20" s="61" t="str">
        <f>IF(Fragebogen!K20&lt;&gt;"","10","")</f>
        <v/>
      </c>
      <c r="L20" s="55">
        <f t="shared" si="21"/>
        <v>0</v>
      </c>
      <c r="M20" s="62" t="str">
        <f t="shared" si="12"/>
        <v/>
      </c>
      <c r="N20" s="63" t="str">
        <f t="shared" si="13"/>
        <v/>
      </c>
      <c r="O20" s="63" t="str">
        <f t="shared" si="14"/>
        <v/>
      </c>
      <c r="P20" s="63" t="str">
        <f t="shared" si="15"/>
        <v/>
      </c>
      <c r="Q20" s="63" t="str">
        <f t="shared" si="16"/>
        <v/>
      </c>
      <c r="R20" s="63" t="str">
        <f t="shared" si="17"/>
        <v/>
      </c>
      <c r="S20" s="63" t="str">
        <f t="shared" si="18"/>
        <v/>
      </c>
      <c r="T20" s="63" t="str">
        <f t="shared" si="19"/>
        <v/>
      </c>
      <c r="U20" s="63" t="str">
        <f t="shared" si="20"/>
        <v/>
      </c>
      <c r="V20" s="64" t="str">
        <f t="shared" si="22"/>
        <v/>
      </c>
      <c r="W20" s="7" t="s">
        <v>35</v>
      </c>
      <c r="X20" s="55">
        <f>SUM(L16:L24)</f>
        <v>0</v>
      </c>
    </row>
    <row r="21" spans="1:24" x14ac:dyDescent="0.35">
      <c r="A21" s="44" t="s">
        <v>13</v>
      </c>
      <c r="B21" s="59" t="str">
        <f>IF(Fragebogen!B21&lt;&gt;"","1","")</f>
        <v/>
      </c>
      <c r="C21" s="60" t="str">
        <f>IF(Fragebogen!C21&lt;&gt;"","2","")</f>
        <v/>
      </c>
      <c r="D21" s="60" t="str">
        <f>IF(Fragebogen!D21&lt;&gt;"","3","")</f>
        <v/>
      </c>
      <c r="E21" s="60" t="str">
        <f>IF(Fragebogen!E21&lt;&gt;"","4","")</f>
        <v/>
      </c>
      <c r="F21" s="60" t="str">
        <f>IF(Fragebogen!F21&lt;&gt;"","5","")</f>
        <v/>
      </c>
      <c r="G21" s="60" t="str">
        <f>IF(Fragebogen!G21&lt;&gt;"","6","")</f>
        <v/>
      </c>
      <c r="H21" s="60" t="str">
        <f>IF(Fragebogen!H21&lt;&gt;"","7","")</f>
        <v/>
      </c>
      <c r="I21" s="60" t="str">
        <f>IF(Fragebogen!I21&lt;&gt;"","8","")</f>
        <v/>
      </c>
      <c r="J21" s="60" t="str">
        <f>IF(Fragebogen!J21&lt;&gt;"","9","")</f>
        <v/>
      </c>
      <c r="K21" s="61" t="str">
        <f>IF(Fragebogen!K21&lt;&gt;"","10","")</f>
        <v/>
      </c>
      <c r="L21" s="55">
        <f t="shared" si="21"/>
        <v>0</v>
      </c>
      <c r="M21" s="62" t="str">
        <f t="shared" si="12"/>
        <v/>
      </c>
      <c r="N21" s="63" t="str">
        <f t="shared" si="13"/>
        <v/>
      </c>
      <c r="O21" s="63" t="str">
        <f t="shared" si="14"/>
        <v/>
      </c>
      <c r="P21" s="63" t="str">
        <f t="shared" si="15"/>
        <v/>
      </c>
      <c r="Q21" s="63" t="str">
        <f t="shared" si="16"/>
        <v/>
      </c>
      <c r="R21" s="63" t="str">
        <f t="shared" si="17"/>
        <v/>
      </c>
      <c r="S21" s="63" t="str">
        <f t="shared" si="18"/>
        <v/>
      </c>
      <c r="T21" s="63" t="str">
        <f t="shared" si="19"/>
        <v/>
      </c>
      <c r="U21" s="63" t="str">
        <f t="shared" si="20"/>
        <v/>
      </c>
      <c r="V21" s="64" t="str">
        <f t="shared" si="22"/>
        <v/>
      </c>
      <c r="W21" s="7"/>
      <c r="X21" s="7"/>
    </row>
    <row r="22" spans="1:24" x14ac:dyDescent="0.35">
      <c r="A22" s="44" t="s">
        <v>5</v>
      </c>
      <c r="B22" s="59" t="str">
        <f>IF(Fragebogen!B22&lt;&gt;"","1","")</f>
        <v/>
      </c>
      <c r="C22" s="60" t="str">
        <f>IF(Fragebogen!C22&lt;&gt;"","2","")</f>
        <v/>
      </c>
      <c r="D22" s="60" t="str">
        <f>IF(Fragebogen!D22&lt;&gt;"","3","")</f>
        <v/>
      </c>
      <c r="E22" s="60" t="str">
        <f>IF(Fragebogen!E22&lt;&gt;"","4","")</f>
        <v/>
      </c>
      <c r="F22" s="60" t="str">
        <f>IF(Fragebogen!F22&lt;&gt;"","5","")</f>
        <v/>
      </c>
      <c r="G22" s="60" t="str">
        <f>IF(Fragebogen!G22&lt;&gt;"","6","")</f>
        <v/>
      </c>
      <c r="H22" s="60" t="str">
        <f>IF(Fragebogen!H22&lt;&gt;"","7","")</f>
        <v/>
      </c>
      <c r="I22" s="60" t="str">
        <f>IF(Fragebogen!I22&lt;&gt;"","8","")</f>
        <v/>
      </c>
      <c r="J22" s="60" t="str">
        <f>IF(Fragebogen!J22&lt;&gt;"","9","")</f>
        <v/>
      </c>
      <c r="K22" s="61" t="str">
        <f>IF(Fragebogen!K22&lt;&gt;"","10","")</f>
        <v/>
      </c>
      <c r="L22" s="55">
        <f t="shared" si="21"/>
        <v>0</v>
      </c>
      <c r="M22" s="62" t="str">
        <f t="shared" si="12"/>
        <v/>
      </c>
      <c r="N22" s="63" t="str">
        <f t="shared" si="13"/>
        <v/>
      </c>
      <c r="O22" s="63" t="str">
        <f t="shared" si="14"/>
        <v/>
      </c>
      <c r="P22" s="63" t="str">
        <f t="shared" si="15"/>
        <v/>
      </c>
      <c r="Q22" s="63" t="str">
        <f t="shared" si="16"/>
        <v/>
      </c>
      <c r="R22" s="63" t="str">
        <f t="shared" si="17"/>
        <v/>
      </c>
      <c r="S22" s="63" t="str">
        <f t="shared" si="18"/>
        <v/>
      </c>
      <c r="T22" s="63" t="str">
        <f t="shared" si="19"/>
        <v/>
      </c>
      <c r="U22" s="63" t="str">
        <f t="shared" si="20"/>
        <v/>
      </c>
      <c r="V22" s="64" t="str">
        <f t="shared" si="22"/>
        <v/>
      </c>
      <c r="W22" s="7"/>
      <c r="X22" s="7"/>
    </row>
    <row r="23" spans="1:24" x14ac:dyDescent="0.35">
      <c r="A23" s="44" t="s">
        <v>14</v>
      </c>
      <c r="B23" s="59" t="str">
        <f>IF(Fragebogen!B23&lt;&gt;"","1","")</f>
        <v/>
      </c>
      <c r="C23" s="60" t="str">
        <f>IF(Fragebogen!C23&lt;&gt;"","2","")</f>
        <v/>
      </c>
      <c r="D23" s="60" t="str">
        <f>IF(Fragebogen!D23&lt;&gt;"","3","")</f>
        <v/>
      </c>
      <c r="E23" s="60" t="str">
        <f>IF(Fragebogen!E23&lt;&gt;"","4","")</f>
        <v/>
      </c>
      <c r="F23" s="60" t="str">
        <f>IF(Fragebogen!F23&lt;&gt;"","5","")</f>
        <v/>
      </c>
      <c r="G23" s="60" t="str">
        <f>IF(Fragebogen!G23&lt;&gt;"","6","")</f>
        <v/>
      </c>
      <c r="H23" s="60" t="str">
        <f>IF(Fragebogen!H23&lt;&gt;"","7","")</f>
        <v/>
      </c>
      <c r="I23" s="60" t="str">
        <f>IF(Fragebogen!I23&lt;&gt;"","8","")</f>
        <v/>
      </c>
      <c r="J23" s="60" t="str">
        <f>IF(Fragebogen!J23&lt;&gt;"","9","")</f>
        <v/>
      </c>
      <c r="K23" s="61" t="str">
        <f>IF(Fragebogen!K23&lt;&gt;"","10","")</f>
        <v/>
      </c>
      <c r="L23" s="55">
        <f t="shared" si="21"/>
        <v>0</v>
      </c>
      <c r="M23" s="62" t="str">
        <f t="shared" si="12"/>
        <v/>
      </c>
      <c r="N23" s="63" t="str">
        <f t="shared" si="13"/>
        <v/>
      </c>
      <c r="O23" s="63" t="str">
        <f t="shared" si="14"/>
        <v/>
      </c>
      <c r="P23" s="63" t="str">
        <f t="shared" si="15"/>
        <v/>
      </c>
      <c r="Q23" s="63" t="str">
        <f t="shared" si="16"/>
        <v/>
      </c>
      <c r="R23" s="63" t="str">
        <f t="shared" si="17"/>
        <v/>
      </c>
      <c r="S23" s="63" t="str">
        <f t="shared" si="18"/>
        <v/>
      </c>
      <c r="T23" s="63" t="str">
        <f t="shared" si="19"/>
        <v/>
      </c>
      <c r="U23" s="63" t="str">
        <f t="shared" si="20"/>
        <v/>
      </c>
      <c r="V23" s="64" t="str">
        <f t="shared" si="22"/>
        <v/>
      </c>
      <c r="W23" s="7"/>
      <c r="X23" s="7"/>
    </row>
    <row r="24" spans="1:24" ht="15" thickBot="1" x14ac:dyDescent="0.4">
      <c r="A24" s="45" t="s">
        <v>42</v>
      </c>
      <c r="B24" s="65" t="str">
        <f>IF(Fragebogen!B24&lt;&gt;"","1","")</f>
        <v/>
      </c>
      <c r="C24" s="66" t="str">
        <f>IF(Fragebogen!C24&lt;&gt;"","2","")</f>
        <v/>
      </c>
      <c r="D24" s="66" t="str">
        <f>IF(Fragebogen!D24&lt;&gt;"","3","")</f>
        <v/>
      </c>
      <c r="E24" s="66" t="str">
        <f>IF(Fragebogen!E24&lt;&gt;"","4","")</f>
        <v/>
      </c>
      <c r="F24" s="66" t="str">
        <f>IF(Fragebogen!F24&lt;&gt;"","5","")</f>
        <v/>
      </c>
      <c r="G24" s="66" t="str">
        <f>IF(Fragebogen!G24&lt;&gt;"","6","")</f>
        <v/>
      </c>
      <c r="H24" s="66" t="str">
        <f>IF(Fragebogen!H24&lt;&gt;"","7","")</f>
        <v/>
      </c>
      <c r="I24" s="66" t="str">
        <f>IF(Fragebogen!I24&lt;&gt;"","8","")</f>
        <v/>
      </c>
      <c r="J24" s="66" t="str">
        <f>IF(Fragebogen!J24&lt;&gt;"","9","")</f>
        <v/>
      </c>
      <c r="K24" s="67" t="str">
        <f>IF(Fragebogen!K24&lt;&gt;"","10","")</f>
        <v/>
      </c>
      <c r="L24" s="55">
        <f t="shared" si="21"/>
        <v>0</v>
      </c>
      <c r="M24" s="68" t="str">
        <f t="shared" si="12"/>
        <v/>
      </c>
      <c r="N24" s="69" t="str">
        <f t="shared" si="13"/>
        <v/>
      </c>
      <c r="O24" s="69" t="str">
        <f t="shared" si="14"/>
        <v/>
      </c>
      <c r="P24" s="69" t="str">
        <f t="shared" si="15"/>
        <v/>
      </c>
      <c r="Q24" s="69" t="str">
        <f t="shared" si="16"/>
        <v/>
      </c>
      <c r="R24" s="69" t="str">
        <f t="shared" si="17"/>
        <v/>
      </c>
      <c r="S24" s="69" t="str">
        <f t="shared" si="18"/>
        <v/>
      </c>
      <c r="T24" s="69" t="str">
        <f t="shared" si="19"/>
        <v/>
      </c>
      <c r="U24" s="69" t="str">
        <f t="shared" si="20"/>
        <v/>
      </c>
      <c r="V24" s="70" t="str">
        <f t="shared" si="22"/>
        <v/>
      </c>
      <c r="W24" s="7"/>
      <c r="X24" s="7"/>
    </row>
    <row r="25" spans="1:24" x14ac:dyDescent="0.35">
      <c r="A25" s="46" t="s">
        <v>16</v>
      </c>
      <c r="B25" s="52" t="str">
        <f>IF(Fragebogen!B25&lt;&gt;"","1","")</f>
        <v/>
      </c>
      <c r="C25" s="53" t="str">
        <f>IF(Fragebogen!C25&lt;&gt;"","2","")</f>
        <v/>
      </c>
      <c r="D25" s="53" t="str">
        <f>IF(Fragebogen!D25&lt;&gt;"","3","")</f>
        <v/>
      </c>
      <c r="E25" s="53" t="str">
        <f>IF(Fragebogen!E25&lt;&gt;"","4","")</f>
        <v/>
      </c>
      <c r="F25" s="53" t="str">
        <f>IF(Fragebogen!F25&lt;&gt;"","5","")</f>
        <v/>
      </c>
      <c r="G25" s="53" t="str">
        <f>IF(Fragebogen!G25&lt;&gt;"","6","")</f>
        <v/>
      </c>
      <c r="H25" s="53" t="str">
        <f>IF(Fragebogen!H25&lt;&gt;"","7","")</f>
        <v/>
      </c>
      <c r="I25" s="53" t="str">
        <f>IF(Fragebogen!I25&lt;&gt;"","8","")</f>
        <v/>
      </c>
      <c r="J25" s="53" t="str">
        <f>IF(Fragebogen!J25&lt;&gt;"","9","")</f>
        <v/>
      </c>
      <c r="K25" s="54" t="str">
        <f>IF(Fragebogen!K25&lt;&gt;"","10","")</f>
        <v/>
      </c>
      <c r="L25" s="55">
        <f t="shared" ref="L25:L37" si="23">SUM(M25:V25)</f>
        <v>0</v>
      </c>
      <c r="M25" s="56" t="str">
        <f t="shared" ref="M25:M37" si="24">IF(B25="","",VALUE(B25))</f>
        <v/>
      </c>
      <c r="N25" s="57" t="str">
        <f t="shared" ref="N25:N37" si="25">IF(C25="","",VALUE(C25))</f>
        <v/>
      </c>
      <c r="O25" s="57" t="str">
        <f t="shared" ref="O25:O37" si="26">IF(D25="","",VALUE(D25))</f>
        <v/>
      </c>
      <c r="P25" s="57" t="str">
        <f t="shared" ref="P25:P37" si="27">IF(E25="","",VALUE(E25))</f>
        <v/>
      </c>
      <c r="Q25" s="57" t="str">
        <f t="shared" ref="Q25:Q37" si="28">IF(F25="","",VALUE(F25))</f>
        <v/>
      </c>
      <c r="R25" s="57" t="str">
        <f t="shared" ref="R25:R37" si="29">IF(G25="","",VALUE(G25))</f>
        <v/>
      </c>
      <c r="S25" s="57" t="str">
        <f t="shared" ref="S25:S37" si="30">IF(H25="","",VALUE(H25))</f>
        <v/>
      </c>
      <c r="T25" s="57" t="str">
        <f t="shared" ref="T25:T37" si="31">IF(I25="","",VALUE(I25))</f>
        <v/>
      </c>
      <c r="U25" s="57" t="str">
        <f t="shared" ref="U25:U37" si="32">IF(J25="","",VALUE(J25))</f>
        <v/>
      </c>
      <c r="V25" s="58" t="str">
        <f t="shared" ref="V25:V37" si="33">IF(K25="","",VALUE(K25))</f>
        <v/>
      </c>
      <c r="W25" s="7"/>
      <c r="X25" s="7"/>
    </row>
    <row r="26" spans="1:24" x14ac:dyDescent="0.35">
      <c r="A26" s="47" t="s">
        <v>15</v>
      </c>
      <c r="B26" s="59" t="str">
        <f>IF(Fragebogen!B26&lt;&gt;"","1","")</f>
        <v/>
      </c>
      <c r="C26" s="60" t="str">
        <f>IF(Fragebogen!C26&lt;&gt;"","2","")</f>
        <v/>
      </c>
      <c r="D26" s="60" t="str">
        <f>IF(Fragebogen!D26&lt;&gt;"","3","")</f>
        <v/>
      </c>
      <c r="E26" s="60" t="str">
        <f>IF(Fragebogen!E26&lt;&gt;"","4","")</f>
        <v/>
      </c>
      <c r="F26" s="60" t="str">
        <f>IF(Fragebogen!F26&lt;&gt;"","5","")</f>
        <v/>
      </c>
      <c r="G26" s="60" t="str">
        <f>IF(Fragebogen!G26&lt;&gt;"","6","")</f>
        <v/>
      </c>
      <c r="H26" s="60" t="str">
        <f>IF(Fragebogen!H26&lt;&gt;"","7","")</f>
        <v/>
      </c>
      <c r="I26" s="60" t="str">
        <f>IF(Fragebogen!I26&lt;&gt;"","8","")</f>
        <v/>
      </c>
      <c r="J26" s="60" t="str">
        <f>IF(Fragebogen!J26&lt;&gt;"","9","")</f>
        <v/>
      </c>
      <c r="K26" s="61" t="str">
        <f>IF(Fragebogen!K26&lt;&gt;"","10","")</f>
        <v/>
      </c>
      <c r="L26" s="55">
        <f t="shared" si="23"/>
        <v>0</v>
      </c>
      <c r="M26" s="62" t="str">
        <f t="shared" si="24"/>
        <v/>
      </c>
      <c r="N26" s="63" t="str">
        <f t="shared" si="25"/>
        <v/>
      </c>
      <c r="O26" s="63" t="str">
        <f t="shared" si="26"/>
        <v/>
      </c>
      <c r="P26" s="63" t="str">
        <f t="shared" si="27"/>
        <v/>
      </c>
      <c r="Q26" s="63" t="str">
        <f t="shared" si="28"/>
        <v/>
      </c>
      <c r="R26" s="63" t="str">
        <f t="shared" si="29"/>
        <v/>
      </c>
      <c r="S26" s="63" t="str">
        <f t="shared" si="30"/>
        <v/>
      </c>
      <c r="T26" s="63" t="str">
        <f t="shared" si="31"/>
        <v/>
      </c>
      <c r="U26" s="63" t="str">
        <f t="shared" si="32"/>
        <v/>
      </c>
      <c r="V26" s="64" t="str">
        <f t="shared" si="33"/>
        <v/>
      </c>
      <c r="W26" s="7"/>
      <c r="X26" s="7"/>
    </row>
    <row r="27" spans="1:24" x14ac:dyDescent="0.35">
      <c r="A27" s="47" t="s">
        <v>18</v>
      </c>
      <c r="B27" s="59" t="str">
        <f>IF(Fragebogen!B27&lt;&gt;"","1","")</f>
        <v/>
      </c>
      <c r="C27" s="60" t="str">
        <f>IF(Fragebogen!C27&lt;&gt;"","2","")</f>
        <v/>
      </c>
      <c r="D27" s="60" t="str">
        <f>IF(Fragebogen!D27&lt;&gt;"","3","")</f>
        <v/>
      </c>
      <c r="E27" s="60" t="str">
        <f>IF(Fragebogen!E27&lt;&gt;"","4","")</f>
        <v/>
      </c>
      <c r="F27" s="60" t="str">
        <f>IF(Fragebogen!F27&lt;&gt;"","5","")</f>
        <v/>
      </c>
      <c r="G27" s="60" t="str">
        <f>IF(Fragebogen!G27&lt;&gt;"","6","")</f>
        <v/>
      </c>
      <c r="H27" s="60" t="str">
        <f>IF(Fragebogen!H27&lt;&gt;"","7","")</f>
        <v/>
      </c>
      <c r="I27" s="60" t="str">
        <f>IF(Fragebogen!I27&lt;&gt;"","8","")</f>
        <v/>
      </c>
      <c r="J27" s="60" t="str">
        <f>IF(Fragebogen!J27&lt;&gt;"","9","")</f>
        <v/>
      </c>
      <c r="K27" s="61" t="str">
        <f>IF(Fragebogen!K27&lt;&gt;"","10","")</f>
        <v/>
      </c>
      <c r="L27" s="55">
        <f t="shared" si="23"/>
        <v>0</v>
      </c>
      <c r="M27" s="62" t="str">
        <f t="shared" si="24"/>
        <v/>
      </c>
      <c r="N27" s="63" t="str">
        <f t="shared" si="25"/>
        <v/>
      </c>
      <c r="O27" s="63" t="str">
        <f t="shared" si="26"/>
        <v/>
      </c>
      <c r="P27" s="63" t="str">
        <f t="shared" si="27"/>
        <v/>
      </c>
      <c r="Q27" s="63" t="str">
        <f t="shared" si="28"/>
        <v/>
      </c>
      <c r="R27" s="63" t="str">
        <f t="shared" si="29"/>
        <v/>
      </c>
      <c r="S27" s="63" t="str">
        <f t="shared" si="30"/>
        <v/>
      </c>
      <c r="T27" s="63" t="str">
        <f t="shared" si="31"/>
        <v/>
      </c>
      <c r="U27" s="63" t="str">
        <f t="shared" si="32"/>
        <v/>
      </c>
      <c r="V27" s="64" t="str">
        <f t="shared" si="33"/>
        <v/>
      </c>
      <c r="W27" s="7"/>
      <c r="X27" s="7"/>
    </row>
    <row r="28" spans="1:24" x14ac:dyDescent="0.35">
      <c r="A28" s="47" t="s">
        <v>19</v>
      </c>
      <c r="B28" s="59" t="str">
        <f>IF(Fragebogen!B28&lt;&gt;"","1","")</f>
        <v/>
      </c>
      <c r="C28" s="60" t="str">
        <f>IF(Fragebogen!C28&lt;&gt;"","2","")</f>
        <v/>
      </c>
      <c r="D28" s="60" t="str">
        <f>IF(Fragebogen!D28&lt;&gt;"","3","")</f>
        <v/>
      </c>
      <c r="E28" s="60" t="str">
        <f>IF(Fragebogen!E28&lt;&gt;"","4","")</f>
        <v/>
      </c>
      <c r="F28" s="60" t="str">
        <f>IF(Fragebogen!F28&lt;&gt;"","5","")</f>
        <v/>
      </c>
      <c r="G28" s="60" t="str">
        <f>IF(Fragebogen!G28&lt;&gt;"","6","")</f>
        <v/>
      </c>
      <c r="H28" s="60" t="str">
        <f>IF(Fragebogen!H28&lt;&gt;"","7","")</f>
        <v/>
      </c>
      <c r="I28" s="60" t="str">
        <f>IF(Fragebogen!I28&lt;&gt;"","8","")</f>
        <v/>
      </c>
      <c r="J28" s="60" t="str">
        <f>IF(Fragebogen!J28&lt;&gt;"","9","")</f>
        <v/>
      </c>
      <c r="K28" s="61" t="str">
        <f>IF(Fragebogen!K28&lt;&gt;"","10","")</f>
        <v/>
      </c>
      <c r="L28" s="55">
        <f t="shared" si="23"/>
        <v>0</v>
      </c>
      <c r="M28" s="62" t="str">
        <f t="shared" si="24"/>
        <v/>
      </c>
      <c r="N28" s="63" t="str">
        <f t="shared" si="25"/>
        <v/>
      </c>
      <c r="O28" s="63" t="str">
        <f t="shared" si="26"/>
        <v/>
      </c>
      <c r="P28" s="63" t="str">
        <f t="shared" si="27"/>
        <v/>
      </c>
      <c r="Q28" s="63" t="str">
        <f t="shared" si="28"/>
        <v/>
      </c>
      <c r="R28" s="63" t="str">
        <f t="shared" si="29"/>
        <v/>
      </c>
      <c r="S28" s="63" t="str">
        <f t="shared" si="30"/>
        <v/>
      </c>
      <c r="T28" s="63" t="str">
        <f t="shared" si="31"/>
        <v/>
      </c>
      <c r="U28" s="63" t="str">
        <f t="shared" si="32"/>
        <v/>
      </c>
      <c r="V28" s="64" t="str">
        <f t="shared" si="33"/>
        <v/>
      </c>
      <c r="W28" s="7" t="s">
        <v>35</v>
      </c>
      <c r="X28" s="55">
        <f>SUM(L25:L31)</f>
        <v>0</v>
      </c>
    </row>
    <row r="29" spans="1:24" x14ac:dyDescent="0.35">
      <c r="A29" s="47" t="s">
        <v>43</v>
      </c>
      <c r="B29" s="59" t="str">
        <f>IF(Fragebogen!B29&lt;&gt;"","1","")</f>
        <v/>
      </c>
      <c r="C29" s="60" t="str">
        <f>IF(Fragebogen!C29&lt;&gt;"","2","")</f>
        <v/>
      </c>
      <c r="D29" s="60" t="str">
        <f>IF(Fragebogen!D29&lt;&gt;"","3","")</f>
        <v/>
      </c>
      <c r="E29" s="60" t="str">
        <f>IF(Fragebogen!E29&lt;&gt;"","4","")</f>
        <v/>
      </c>
      <c r="F29" s="60" t="str">
        <f>IF(Fragebogen!F29&lt;&gt;"","5","")</f>
        <v/>
      </c>
      <c r="G29" s="60" t="str">
        <f>IF(Fragebogen!G29&lt;&gt;"","6","")</f>
        <v/>
      </c>
      <c r="H29" s="60" t="str">
        <f>IF(Fragebogen!H29&lt;&gt;"","7","")</f>
        <v/>
      </c>
      <c r="I29" s="60" t="str">
        <f>IF(Fragebogen!I29&lt;&gt;"","8","")</f>
        <v/>
      </c>
      <c r="J29" s="60" t="str">
        <f>IF(Fragebogen!J29&lt;&gt;"","9","")</f>
        <v/>
      </c>
      <c r="K29" s="61" t="str">
        <f>IF(Fragebogen!K29&lt;&gt;"","10","")</f>
        <v/>
      </c>
      <c r="L29" s="55">
        <f t="shared" si="23"/>
        <v>0</v>
      </c>
      <c r="M29" s="62" t="str">
        <f t="shared" si="24"/>
        <v/>
      </c>
      <c r="N29" s="63" t="str">
        <f t="shared" si="25"/>
        <v/>
      </c>
      <c r="O29" s="63" t="str">
        <f t="shared" si="26"/>
        <v/>
      </c>
      <c r="P29" s="63" t="str">
        <f t="shared" si="27"/>
        <v/>
      </c>
      <c r="Q29" s="63" t="str">
        <f t="shared" si="28"/>
        <v/>
      </c>
      <c r="R29" s="63" t="str">
        <f t="shared" si="29"/>
        <v/>
      </c>
      <c r="S29" s="63" t="str">
        <f t="shared" si="30"/>
        <v/>
      </c>
      <c r="T29" s="63" t="str">
        <f t="shared" si="31"/>
        <v/>
      </c>
      <c r="U29" s="63" t="str">
        <f t="shared" si="32"/>
        <v/>
      </c>
      <c r="V29" s="64" t="str">
        <f t="shared" si="33"/>
        <v/>
      </c>
      <c r="W29" s="7"/>
      <c r="X29" s="7"/>
    </row>
    <row r="30" spans="1:24" x14ac:dyDescent="0.35">
      <c r="A30" s="47" t="s">
        <v>17</v>
      </c>
      <c r="B30" s="59" t="str">
        <f>IF(Fragebogen!B30&lt;&gt;"","1","")</f>
        <v/>
      </c>
      <c r="C30" s="60" t="str">
        <f>IF(Fragebogen!C30&lt;&gt;"","2","")</f>
        <v/>
      </c>
      <c r="D30" s="60" t="str">
        <f>IF(Fragebogen!D30&lt;&gt;"","3","")</f>
        <v/>
      </c>
      <c r="E30" s="60" t="str">
        <f>IF(Fragebogen!E30&lt;&gt;"","4","")</f>
        <v/>
      </c>
      <c r="F30" s="60" t="str">
        <f>IF(Fragebogen!F30&lt;&gt;"","5","")</f>
        <v/>
      </c>
      <c r="G30" s="60" t="str">
        <f>IF(Fragebogen!G30&lt;&gt;"","6","")</f>
        <v/>
      </c>
      <c r="H30" s="60" t="str">
        <f>IF(Fragebogen!H30&lt;&gt;"","7","")</f>
        <v/>
      </c>
      <c r="I30" s="60" t="str">
        <f>IF(Fragebogen!I30&lt;&gt;"","8","")</f>
        <v/>
      </c>
      <c r="J30" s="60" t="str">
        <f>IF(Fragebogen!J30&lt;&gt;"","9","")</f>
        <v/>
      </c>
      <c r="K30" s="61" t="str">
        <f>IF(Fragebogen!K30&lt;&gt;"","10","")</f>
        <v/>
      </c>
      <c r="L30" s="55">
        <f t="shared" si="23"/>
        <v>0</v>
      </c>
      <c r="M30" s="62" t="str">
        <f t="shared" si="24"/>
        <v/>
      </c>
      <c r="N30" s="63" t="str">
        <f t="shared" si="25"/>
        <v/>
      </c>
      <c r="O30" s="63" t="str">
        <f t="shared" si="26"/>
        <v/>
      </c>
      <c r="P30" s="63" t="str">
        <f t="shared" si="27"/>
        <v/>
      </c>
      <c r="Q30" s="63" t="str">
        <f t="shared" si="28"/>
        <v/>
      </c>
      <c r="R30" s="63" t="str">
        <f t="shared" si="29"/>
        <v/>
      </c>
      <c r="S30" s="63" t="str">
        <f t="shared" si="30"/>
        <v/>
      </c>
      <c r="T30" s="63" t="str">
        <f t="shared" si="31"/>
        <v/>
      </c>
      <c r="U30" s="63" t="str">
        <f t="shared" si="32"/>
        <v/>
      </c>
      <c r="V30" s="64" t="str">
        <f t="shared" si="33"/>
        <v/>
      </c>
      <c r="W30" s="7"/>
      <c r="X30" s="7"/>
    </row>
    <row r="31" spans="1:24" ht="15" thickBot="1" x14ac:dyDescent="0.4">
      <c r="A31" s="48" t="s">
        <v>44</v>
      </c>
      <c r="B31" s="65" t="str">
        <f>IF(Fragebogen!B31&lt;&gt;"","1","")</f>
        <v/>
      </c>
      <c r="C31" s="66" t="str">
        <f>IF(Fragebogen!C31&lt;&gt;"","2","")</f>
        <v/>
      </c>
      <c r="D31" s="66" t="str">
        <f>IF(Fragebogen!D31&lt;&gt;"","3","")</f>
        <v/>
      </c>
      <c r="E31" s="66" t="str">
        <f>IF(Fragebogen!E31&lt;&gt;"","4","")</f>
        <v/>
      </c>
      <c r="F31" s="66" t="str">
        <f>IF(Fragebogen!F31&lt;&gt;"","5","")</f>
        <v/>
      </c>
      <c r="G31" s="66" t="str">
        <f>IF(Fragebogen!G31&lt;&gt;"","6","")</f>
        <v/>
      </c>
      <c r="H31" s="66" t="str">
        <f>IF(Fragebogen!H31&lt;&gt;"","7","")</f>
        <v/>
      </c>
      <c r="I31" s="66" t="str">
        <f>IF(Fragebogen!I31&lt;&gt;"","8","")</f>
        <v/>
      </c>
      <c r="J31" s="66" t="str">
        <f>IF(Fragebogen!J31&lt;&gt;"","9","")</f>
        <v/>
      </c>
      <c r="K31" s="67" t="str">
        <f>IF(Fragebogen!K31&lt;&gt;"","10","")</f>
        <v/>
      </c>
      <c r="L31" s="55">
        <f t="shared" si="23"/>
        <v>0</v>
      </c>
      <c r="M31" s="68" t="str">
        <f t="shared" si="24"/>
        <v/>
      </c>
      <c r="N31" s="69" t="str">
        <f t="shared" si="25"/>
        <v/>
      </c>
      <c r="O31" s="69" t="str">
        <f t="shared" si="26"/>
        <v/>
      </c>
      <c r="P31" s="69" t="str">
        <f t="shared" si="27"/>
        <v/>
      </c>
      <c r="Q31" s="69" t="str">
        <f t="shared" si="28"/>
        <v/>
      </c>
      <c r="R31" s="69" t="str">
        <f t="shared" si="29"/>
        <v/>
      </c>
      <c r="S31" s="69" t="str">
        <f t="shared" si="30"/>
        <v/>
      </c>
      <c r="T31" s="69" t="str">
        <f t="shared" si="31"/>
        <v/>
      </c>
      <c r="U31" s="69" t="str">
        <f t="shared" si="32"/>
        <v/>
      </c>
      <c r="V31" s="70" t="str">
        <f t="shared" si="33"/>
        <v/>
      </c>
      <c r="W31" s="7"/>
      <c r="X31" s="7"/>
    </row>
    <row r="32" spans="1:24" x14ac:dyDescent="0.35">
      <c r="A32" s="49" t="s">
        <v>20</v>
      </c>
      <c r="B32" s="52" t="str">
        <f>IF(Fragebogen!B32&lt;&gt;"","1","")</f>
        <v/>
      </c>
      <c r="C32" s="53" t="str">
        <f>IF(Fragebogen!C32&lt;&gt;"","2","")</f>
        <v/>
      </c>
      <c r="D32" s="53" t="str">
        <f>IF(Fragebogen!D32&lt;&gt;"","3","")</f>
        <v/>
      </c>
      <c r="E32" s="53" t="str">
        <f>IF(Fragebogen!E32&lt;&gt;"","4","")</f>
        <v/>
      </c>
      <c r="F32" s="53" t="str">
        <f>IF(Fragebogen!F32&lt;&gt;"","5","")</f>
        <v/>
      </c>
      <c r="G32" s="53" t="str">
        <f>IF(Fragebogen!G32&lt;&gt;"","6","")</f>
        <v/>
      </c>
      <c r="H32" s="53" t="str">
        <f>IF(Fragebogen!H32&lt;&gt;"","7","")</f>
        <v/>
      </c>
      <c r="I32" s="53" t="str">
        <f>IF(Fragebogen!I32&lt;&gt;"","8","")</f>
        <v/>
      </c>
      <c r="J32" s="53" t="str">
        <f>IF(Fragebogen!J32&lt;&gt;"","9","")</f>
        <v/>
      </c>
      <c r="K32" s="54" t="str">
        <f>IF(Fragebogen!K32&lt;&gt;"","10","")</f>
        <v/>
      </c>
      <c r="L32" s="55">
        <f t="shared" si="23"/>
        <v>0</v>
      </c>
      <c r="M32" s="56" t="str">
        <f t="shared" si="24"/>
        <v/>
      </c>
      <c r="N32" s="57" t="str">
        <f t="shared" si="25"/>
        <v/>
      </c>
      <c r="O32" s="57" t="str">
        <f t="shared" si="26"/>
        <v/>
      </c>
      <c r="P32" s="57" t="str">
        <f t="shared" si="27"/>
        <v/>
      </c>
      <c r="Q32" s="57" t="str">
        <f t="shared" si="28"/>
        <v/>
      </c>
      <c r="R32" s="57" t="str">
        <f t="shared" si="29"/>
        <v/>
      </c>
      <c r="S32" s="57" t="str">
        <f t="shared" si="30"/>
        <v/>
      </c>
      <c r="T32" s="57" t="str">
        <f t="shared" si="31"/>
        <v/>
      </c>
      <c r="U32" s="57" t="str">
        <f t="shared" si="32"/>
        <v/>
      </c>
      <c r="V32" s="58" t="str">
        <f t="shared" si="33"/>
        <v/>
      </c>
      <c r="W32" s="7"/>
      <c r="X32" s="7"/>
    </row>
    <row r="33" spans="1:29" x14ac:dyDescent="0.35">
      <c r="A33" s="50" t="s">
        <v>46</v>
      </c>
      <c r="B33" s="59" t="str">
        <f>IF(Fragebogen!B33&lt;&gt;"","1","")</f>
        <v/>
      </c>
      <c r="C33" s="60" t="str">
        <f>IF(Fragebogen!C33&lt;&gt;"","2","")</f>
        <v/>
      </c>
      <c r="D33" s="60" t="str">
        <f>IF(Fragebogen!D33&lt;&gt;"","3","")</f>
        <v/>
      </c>
      <c r="E33" s="60" t="str">
        <f>IF(Fragebogen!E33&lt;&gt;"","4","")</f>
        <v/>
      </c>
      <c r="F33" s="60" t="str">
        <f>IF(Fragebogen!F33&lt;&gt;"","5","")</f>
        <v/>
      </c>
      <c r="G33" s="60" t="str">
        <f>IF(Fragebogen!G33&lt;&gt;"","6","")</f>
        <v/>
      </c>
      <c r="H33" s="60" t="str">
        <f>IF(Fragebogen!H33&lt;&gt;"","7","")</f>
        <v/>
      </c>
      <c r="I33" s="60" t="str">
        <f>IF(Fragebogen!I33&lt;&gt;"","8","")</f>
        <v/>
      </c>
      <c r="J33" s="60" t="str">
        <f>IF(Fragebogen!J33&lt;&gt;"","9","")</f>
        <v/>
      </c>
      <c r="K33" s="61" t="str">
        <f>IF(Fragebogen!K33&lt;&gt;"","10","")</f>
        <v/>
      </c>
      <c r="L33" s="55">
        <f t="shared" si="23"/>
        <v>0</v>
      </c>
      <c r="M33" s="62" t="str">
        <f t="shared" si="24"/>
        <v/>
      </c>
      <c r="N33" s="63" t="str">
        <f t="shared" si="25"/>
        <v/>
      </c>
      <c r="O33" s="63" t="str">
        <f t="shared" si="26"/>
        <v/>
      </c>
      <c r="P33" s="63" t="str">
        <f t="shared" si="27"/>
        <v/>
      </c>
      <c r="Q33" s="63" t="str">
        <f t="shared" si="28"/>
        <v/>
      </c>
      <c r="R33" s="63" t="str">
        <f t="shared" si="29"/>
        <v/>
      </c>
      <c r="S33" s="63" t="str">
        <f t="shared" si="30"/>
        <v/>
      </c>
      <c r="T33" s="63" t="str">
        <f t="shared" si="31"/>
        <v/>
      </c>
      <c r="U33" s="63" t="str">
        <f t="shared" si="32"/>
        <v/>
      </c>
      <c r="V33" s="64" t="str">
        <f t="shared" si="33"/>
        <v/>
      </c>
      <c r="W33" s="7"/>
      <c r="X33" s="7"/>
    </row>
    <row r="34" spans="1:29" x14ac:dyDescent="0.35">
      <c r="A34" s="50" t="s">
        <v>21</v>
      </c>
      <c r="B34" s="59" t="str">
        <f>IF(Fragebogen!B34&lt;&gt;"","1","")</f>
        <v/>
      </c>
      <c r="C34" s="60" t="str">
        <f>IF(Fragebogen!C34&lt;&gt;"","2","")</f>
        <v/>
      </c>
      <c r="D34" s="60" t="str">
        <f>IF(Fragebogen!D34&lt;&gt;"","3","")</f>
        <v/>
      </c>
      <c r="E34" s="60" t="str">
        <f>IF(Fragebogen!E34&lt;&gt;"","4","")</f>
        <v/>
      </c>
      <c r="F34" s="60" t="str">
        <f>IF(Fragebogen!F34&lt;&gt;"","5","")</f>
        <v/>
      </c>
      <c r="G34" s="60" t="str">
        <f>IF(Fragebogen!G34&lt;&gt;"","6","")</f>
        <v/>
      </c>
      <c r="H34" s="60" t="str">
        <f>IF(Fragebogen!H34&lt;&gt;"","7","")</f>
        <v/>
      </c>
      <c r="I34" s="60" t="str">
        <f>IF(Fragebogen!I34&lt;&gt;"","8","")</f>
        <v/>
      </c>
      <c r="J34" s="60" t="str">
        <f>IF(Fragebogen!J34&lt;&gt;"","9","")</f>
        <v/>
      </c>
      <c r="K34" s="61" t="str">
        <f>IF(Fragebogen!K34&lt;&gt;"","10","")</f>
        <v/>
      </c>
      <c r="L34" s="55">
        <f t="shared" si="23"/>
        <v>0</v>
      </c>
      <c r="M34" s="62" t="str">
        <f t="shared" si="24"/>
        <v/>
      </c>
      <c r="N34" s="63" t="str">
        <f t="shared" si="25"/>
        <v/>
      </c>
      <c r="O34" s="63" t="str">
        <f t="shared" si="26"/>
        <v/>
      </c>
      <c r="P34" s="63" t="str">
        <f t="shared" si="27"/>
        <v/>
      </c>
      <c r="Q34" s="63" t="str">
        <f t="shared" si="28"/>
        <v/>
      </c>
      <c r="R34" s="63" t="str">
        <f t="shared" si="29"/>
        <v/>
      </c>
      <c r="S34" s="63" t="str">
        <f t="shared" si="30"/>
        <v/>
      </c>
      <c r="T34" s="63" t="str">
        <f t="shared" si="31"/>
        <v/>
      </c>
      <c r="U34" s="63" t="str">
        <f t="shared" si="32"/>
        <v/>
      </c>
      <c r="V34" s="64" t="str">
        <f t="shared" si="33"/>
        <v/>
      </c>
      <c r="W34" s="7" t="s">
        <v>35</v>
      </c>
      <c r="X34" s="55">
        <f>SUM(L32:L37)</f>
        <v>0</v>
      </c>
    </row>
    <row r="35" spans="1:29" x14ac:dyDescent="0.35">
      <c r="A35" s="50" t="s">
        <v>22</v>
      </c>
      <c r="B35" s="59" t="str">
        <f>IF(Fragebogen!B35&lt;&gt;"","1","")</f>
        <v/>
      </c>
      <c r="C35" s="60" t="str">
        <f>IF(Fragebogen!C35&lt;&gt;"","2","")</f>
        <v/>
      </c>
      <c r="D35" s="60" t="str">
        <f>IF(Fragebogen!D35&lt;&gt;"","3","")</f>
        <v/>
      </c>
      <c r="E35" s="60" t="str">
        <f>IF(Fragebogen!E35&lt;&gt;"","4","")</f>
        <v/>
      </c>
      <c r="F35" s="60" t="str">
        <f>IF(Fragebogen!F35&lt;&gt;"","5","")</f>
        <v/>
      </c>
      <c r="G35" s="60" t="str">
        <f>IF(Fragebogen!G35&lt;&gt;"","6","")</f>
        <v/>
      </c>
      <c r="H35" s="60" t="str">
        <f>IF(Fragebogen!H35&lt;&gt;"","7","")</f>
        <v/>
      </c>
      <c r="I35" s="60" t="str">
        <f>IF(Fragebogen!I35&lt;&gt;"","8","")</f>
        <v/>
      </c>
      <c r="J35" s="60" t="str">
        <f>IF(Fragebogen!J35&lt;&gt;"","9","")</f>
        <v/>
      </c>
      <c r="K35" s="61" t="str">
        <f>IF(Fragebogen!K35&lt;&gt;"","10","")</f>
        <v/>
      </c>
      <c r="L35" s="55">
        <f t="shared" si="23"/>
        <v>0</v>
      </c>
      <c r="M35" s="62" t="str">
        <f t="shared" si="24"/>
        <v/>
      </c>
      <c r="N35" s="63" t="str">
        <f t="shared" si="25"/>
        <v/>
      </c>
      <c r="O35" s="63" t="str">
        <f t="shared" si="26"/>
        <v/>
      </c>
      <c r="P35" s="63" t="str">
        <f t="shared" si="27"/>
        <v/>
      </c>
      <c r="Q35" s="63" t="str">
        <f t="shared" si="28"/>
        <v/>
      </c>
      <c r="R35" s="63" t="str">
        <f t="shared" si="29"/>
        <v/>
      </c>
      <c r="S35" s="63" t="str">
        <f t="shared" si="30"/>
        <v/>
      </c>
      <c r="T35" s="63" t="str">
        <f t="shared" si="31"/>
        <v/>
      </c>
      <c r="U35" s="63" t="str">
        <f t="shared" si="32"/>
        <v/>
      </c>
      <c r="V35" s="64" t="str">
        <f t="shared" si="33"/>
        <v/>
      </c>
      <c r="W35" s="7"/>
      <c r="X35" s="7"/>
    </row>
    <row r="36" spans="1:29" x14ac:dyDescent="0.35">
      <c r="A36" s="50" t="s">
        <v>41</v>
      </c>
      <c r="B36" s="59" t="str">
        <f>IF(Fragebogen!B36&lt;&gt;"","1","")</f>
        <v/>
      </c>
      <c r="C36" s="60" t="str">
        <f>IF(Fragebogen!C36&lt;&gt;"","2","")</f>
        <v/>
      </c>
      <c r="D36" s="60" t="str">
        <f>IF(Fragebogen!D36&lt;&gt;"","3","")</f>
        <v/>
      </c>
      <c r="E36" s="60" t="str">
        <f>IF(Fragebogen!E36&lt;&gt;"","4","")</f>
        <v/>
      </c>
      <c r="F36" s="60" t="str">
        <f>IF(Fragebogen!F36&lt;&gt;"","5","")</f>
        <v/>
      </c>
      <c r="G36" s="60" t="str">
        <f>IF(Fragebogen!G36&lt;&gt;"","6","")</f>
        <v/>
      </c>
      <c r="H36" s="60" t="str">
        <f>IF(Fragebogen!H36&lt;&gt;"","7","")</f>
        <v/>
      </c>
      <c r="I36" s="60" t="str">
        <f>IF(Fragebogen!I36&lt;&gt;"","8","")</f>
        <v/>
      </c>
      <c r="J36" s="60" t="str">
        <f>IF(Fragebogen!J36&lt;&gt;"","9","")</f>
        <v/>
      </c>
      <c r="K36" s="61" t="str">
        <f>IF(Fragebogen!K36&lt;&gt;"","10","")</f>
        <v/>
      </c>
      <c r="L36" s="55">
        <f t="shared" si="23"/>
        <v>0</v>
      </c>
      <c r="M36" s="62" t="str">
        <f t="shared" si="24"/>
        <v/>
      </c>
      <c r="N36" s="63" t="str">
        <f t="shared" si="25"/>
        <v/>
      </c>
      <c r="O36" s="63" t="str">
        <f t="shared" si="26"/>
        <v/>
      </c>
      <c r="P36" s="63" t="str">
        <f t="shared" si="27"/>
        <v/>
      </c>
      <c r="Q36" s="63" t="str">
        <f t="shared" si="28"/>
        <v/>
      </c>
      <c r="R36" s="63" t="str">
        <f t="shared" si="29"/>
        <v/>
      </c>
      <c r="S36" s="63" t="str">
        <f t="shared" si="30"/>
        <v/>
      </c>
      <c r="T36" s="63" t="str">
        <f t="shared" si="31"/>
        <v/>
      </c>
      <c r="U36" s="63" t="str">
        <f t="shared" si="32"/>
        <v/>
      </c>
      <c r="V36" s="64" t="str">
        <f t="shared" si="33"/>
        <v/>
      </c>
      <c r="W36" s="7"/>
      <c r="X36" s="7"/>
    </row>
    <row r="37" spans="1:29" ht="15" thickBot="1" x14ac:dyDescent="0.4">
      <c r="A37" s="51" t="s">
        <v>23</v>
      </c>
      <c r="B37" s="65" t="str">
        <f>IF(Fragebogen!B37&lt;&gt;"","1","")</f>
        <v/>
      </c>
      <c r="C37" s="66" t="str">
        <f>IF(Fragebogen!C37&lt;&gt;"","2","")</f>
        <v/>
      </c>
      <c r="D37" s="66" t="str">
        <f>IF(Fragebogen!D37&lt;&gt;"","3","")</f>
        <v/>
      </c>
      <c r="E37" s="66" t="str">
        <f>IF(Fragebogen!E37&lt;&gt;"","4","")</f>
        <v/>
      </c>
      <c r="F37" s="66" t="str">
        <f>IF(Fragebogen!F37&lt;&gt;"","5","")</f>
        <v/>
      </c>
      <c r="G37" s="66" t="str">
        <f>IF(Fragebogen!G37&lt;&gt;"","6","")</f>
        <v/>
      </c>
      <c r="H37" s="66" t="str">
        <f>IF(Fragebogen!H37&lt;&gt;"","7","")</f>
        <v/>
      </c>
      <c r="I37" s="66" t="str">
        <f>IF(Fragebogen!I37&lt;&gt;"","8","")</f>
        <v/>
      </c>
      <c r="J37" s="66" t="str">
        <f>IF(Fragebogen!J37&lt;&gt;"","9","")</f>
        <v/>
      </c>
      <c r="K37" s="67" t="str">
        <f>IF(Fragebogen!K37&lt;&gt;"","10","")</f>
        <v/>
      </c>
      <c r="L37" s="55">
        <f t="shared" si="23"/>
        <v>0</v>
      </c>
      <c r="M37" s="68" t="str">
        <f t="shared" si="24"/>
        <v/>
      </c>
      <c r="N37" s="69" t="str">
        <f t="shared" si="25"/>
        <v/>
      </c>
      <c r="O37" s="69" t="str">
        <f t="shared" si="26"/>
        <v/>
      </c>
      <c r="P37" s="69" t="str">
        <f t="shared" si="27"/>
        <v/>
      </c>
      <c r="Q37" s="69" t="str">
        <f t="shared" si="28"/>
        <v/>
      </c>
      <c r="R37" s="69" t="str">
        <f t="shared" si="29"/>
        <v/>
      </c>
      <c r="S37" s="69" t="str">
        <f t="shared" si="30"/>
        <v/>
      </c>
      <c r="T37" s="69" t="str">
        <f t="shared" si="31"/>
        <v/>
      </c>
      <c r="U37" s="69" t="str">
        <f t="shared" si="32"/>
        <v/>
      </c>
      <c r="V37" s="70" t="str">
        <f t="shared" si="33"/>
        <v/>
      </c>
      <c r="W37" s="7"/>
      <c r="X37" s="7"/>
    </row>
    <row r="44" spans="1:29" ht="15.65" customHeight="1" x14ac:dyDescent="0.35">
      <c r="I44" s="173"/>
      <c r="J44" s="173"/>
      <c r="K44" s="173"/>
      <c r="L44" s="5"/>
    </row>
    <row r="45" spans="1:29" ht="15.65" customHeight="1" thickBot="1" x14ac:dyDescent="0.4">
      <c r="A45" t="s">
        <v>52</v>
      </c>
    </row>
    <row r="46" spans="1:29" ht="15" customHeight="1" x14ac:dyDescent="0.35">
      <c r="A46" s="180" t="s">
        <v>36</v>
      </c>
      <c r="B46" s="181"/>
      <c r="C46" s="181"/>
      <c r="D46" s="181"/>
      <c r="E46" s="181"/>
      <c r="F46" s="181"/>
      <c r="G46" s="181"/>
      <c r="H46" s="181"/>
      <c r="I46" s="181"/>
      <c r="J46" s="181"/>
      <c r="K46" s="181"/>
      <c r="L46" s="181"/>
      <c r="M46" s="181"/>
      <c r="N46" s="181"/>
      <c r="O46" s="181"/>
      <c r="P46" s="181"/>
      <c r="Q46" s="181"/>
      <c r="R46" s="181"/>
      <c r="S46" s="181"/>
      <c r="T46" s="181"/>
      <c r="U46" s="181"/>
      <c r="V46" s="181"/>
      <c r="W46" s="181"/>
      <c r="X46" s="181"/>
      <c r="Y46" s="181"/>
      <c r="Z46" s="181"/>
      <c r="AA46" s="181"/>
      <c r="AB46" s="181"/>
      <c r="AC46" s="182"/>
    </row>
    <row r="47" spans="1:29" x14ac:dyDescent="0.35">
      <c r="A47" s="174" t="s">
        <v>49</v>
      </c>
      <c r="B47" s="175"/>
      <c r="C47" s="175"/>
      <c r="D47" s="175"/>
      <c r="E47" s="175"/>
      <c r="F47" s="175"/>
      <c r="G47" s="175"/>
      <c r="H47" s="175"/>
      <c r="I47" s="175"/>
      <c r="J47" s="175"/>
      <c r="K47" s="175"/>
      <c r="L47" s="175"/>
      <c r="M47" s="175"/>
      <c r="N47" s="175"/>
      <c r="O47" s="175"/>
      <c r="P47" s="175"/>
      <c r="Q47" s="175"/>
      <c r="R47" s="175"/>
      <c r="S47" s="175"/>
      <c r="T47" s="175"/>
      <c r="U47" s="175"/>
      <c r="V47" s="175"/>
      <c r="W47" s="175"/>
      <c r="X47" s="175"/>
      <c r="Y47" s="175"/>
      <c r="Z47" s="175"/>
      <c r="AA47" s="175"/>
      <c r="AB47" s="175"/>
      <c r="AC47" s="176"/>
    </row>
    <row r="48" spans="1:29" x14ac:dyDescent="0.35">
      <c r="A48" s="174" t="s">
        <v>56</v>
      </c>
      <c r="B48" s="175"/>
      <c r="C48" s="175"/>
      <c r="D48" s="175"/>
      <c r="E48" s="175"/>
      <c r="F48" s="175"/>
      <c r="G48" s="175"/>
      <c r="H48" s="175"/>
      <c r="I48" s="175"/>
      <c r="J48" s="175"/>
      <c r="K48" s="175"/>
      <c r="L48" s="175"/>
      <c r="M48" s="175"/>
      <c r="N48" s="175"/>
      <c r="O48" s="175"/>
      <c r="P48" s="175"/>
      <c r="Q48" s="175"/>
      <c r="R48" s="175"/>
      <c r="S48" s="175"/>
      <c r="T48" s="175"/>
      <c r="U48" s="175"/>
      <c r="V48" s="175"/>
      <c r="W48" s="175"/>
      <c r="X48" s="175"/>
      <c r="Y48" s="175"/>
      <c r="Z48" s="175"/>
      <c r="AA48" s="175"/>
      <c r="AB48" s="175"/>
      <c r="AC48" s="176"/>
    </row>
    <row r="49" spans="1:29" ht="15" thickBot="1" x14ac:dyDescent="0.4">
      <c r="A49" s="177" t="s">
        <v>50</v>
      </c>
      <c r="B49" s="178"/>
      <c r="C49" s="178"/>
      <c r="D49" s="178"/>
      <c r="E49" s="178"/>
      <c r="F49" s="178"/>
      <c r="G49" s="178"/>
      <c r="H49" s="178"/>
      <c r="I49" s="178"/>
      <c r="J49" s="178"/>
      <c r="K49" s="178"/>
      <c r="L49" s="178"/>
      <c r="M49" s="178"/>
      <c r="N49" s="178"/>
      <c r="O49" s="178"/>
      <c r="P49" s="178"/>
      <c r="Q49" s="178"/>
      <c r="R49" s="178"/>
      <c r="S49" s="178"/>
      <c r="T49" s="178"/>
      <c r="U49" s="178"/>
      <c r="V49" s="178"/>
      <c r="W49" s="178"/>
      <c r="X49" s="178"/>
      <c r="Y49" s="178"/>
      <c r="Z49" s="178"/>
      <c r="AA49" s="178"/>
      <c r="AB49" s="178"/>
      <c r="AC49" s="179"/>
    </row>
    <row r="50" spans="1:29" ht="15" thickBot="1" x14ac:dyDescent="0.4"/>
    <row r="51" spans="1:29" x14ac:dyDescent="0.35">
      <c r="A51" s="183" t="s">
        <v>37</v>
      </c>
      <c r="B51" s="184"/>
      <c r="C51" s="184"/>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5"/>
    </row>
    <row r="52" spans="1:29" x14ac:dyDescent="0.35">
      <c r="A52" s="186" t="s">
        <v>51</v>
      </c>
      <c r="B52" s="187"/>
      <c r="C52" s="187"/>
      <c r="D52" s="187"/>
      <c r="E52" s="187"/>
      <c r="F52" s="187"/>
      <c r="G52" s="187"/>
      <c r="H52" s="187"/>
      <c r="I52" s="187"/>
      <c r="J52" s="187"/>
      <c r="K52" s="187"/>
      <c r="L52" s="187"/>
      <c r="M52" s="187"/>
      <c r="N52" s="187"/>
      <c r="O52" s="187"/>
      <c r="P52" s="187"/>
      <c r="Q52" s="187"/>
      <c r="R52" s="187"/>
      <c r="S52" s="187"/>
      <c r="T52" s="187"/>
      <c r="U52" s="187"/>
      <c r="V52" s="187"/>
      <c r="W52" s="187"/>
      <c r="X52" s="187"/>
      <c r="Y52" s="187"/>
      <c r="Z52" s="187"/>
      <c r="AA52" s="187"/>
      <c r="AB52" s="187"/>
      <c r="AC52" s="188"/>
    </row>
    <row r="53" spans="1:29" x14ac:dyDescent="0.35">
      <c r="A53" s="186" t="s">
        <v>53</v>
      </c>
      <c r="B53" s="187"/>
      <c r="C53" s="187"/>
      <c r="D53" s="187"/>
      <c r="E53" s="187"/>
      <c r="F53" s="187"/>
      <c r="G53" s="187"/>
      <c r="H53" s="187"/>
      <c r="I53" s="187"/>
      <c r="J53" s="187"/>
      <c r="K53" s="187"/>
      <c r="L53" s="187"/>
      <c r="M53" s="187"/>
      <c r="N53" s="187"/>
      <c r="O53" s="187"/>
      <c r="P53" s="187"/>
      <c r="Q53" s="187"/>
      <c r="R53" s="187"/>
      <c r="S53" s="187"/>
      <c r="T53" s="187"/>
      <c r="U53" s="187"/>
      <c r="V53" s="187"/>
      <c r="W53" s="187"/>
      <c r="X53" s="187"/>
      <c r="Y53" s="187"/>
      <c r="Z53" s="187"/>
      <c r="AA53" s="187"/>
      <c r="AB53" s="187"/>
      <c r="AC53" s="188"/>
    </row>
    <row r="54" spans="1:29" ht="15" thickBot="1" x14ac:dyDescent="0.4">
      <c r="A54" s="189" t="s">
        <v>54</v>
      </c>
      <c r="B54" s="190"/>
      <c r="C54" s="190"/>
      <c r="D54" s="190"/>
      <c r="E54" s="190"/>
      <c r="F54" s="190"/>
      <c r="G54" s="190"/>
      <c r="H54" s="190"/>
      <c r="I54" s="190"/>
      <c r="J54" s="190"/>
      <c r="K54" s="190"/>
      <c r="L54" s="190"/>
      <c r="M54" s="190"/>
      <c r="N54" s="190"/>
      <c r="O54" s="190"/>
      <c r="P54" s="190"/>
      <c r="Q54" s="190"/>
      <c r="R54" s="190"/>
      <c r="S54" s="190"/>
      <c r="T54" s="190"/>
      <c r="U54" s="190"/>
      <c r="V54" s="190"/>
      <c r="W54" s="190"/>
      <c r="X54" s="190"/>
      <c r="Y54" s="190"/>
      <c r="Z54" s="190"/>
      <c r="AA54" s="190"/>
      <c r="AB54" s="190"/>
      <c r="AC54" s="191"/>
    </row>
    <row r="55" spans="1:29" ht="15" thickBot="1" x14ac:dyDescent="0.4"/>
    <row r="56" spans="1:29" x14ac:dyDescent="0.35">
      <c r="A56" s="170" t="s">
        <v>38</v>
      </c>
      <c r="B56" s="171"/>
      <c r="C56" s="171"/>
      <c r="D56" s="171"/>
      <c r="E56" s="171"/>
      <c r="F56" s="171"/>
      <c r="G56" s="171"/>
      <c r="H56" s="171"/>
      <c r="I56" s="171"/>
      <c r="J56" s="171"/>
      <c r="K56" s="171"/>
      <c r="L56" s="171"/>
      <c r="M56" s="171"/>
      <c r="N56" s="171"/>
      <c r="O56" s="171"/>
      <c r="P56" s="171"/>
      <c r="Q56" s="171"/>
      <c r="R56" s="171"/>
      <c r="S56" s="171"/>
      <c r="T56" s="171"/>
      <c r="U56" s="171"/>
      <c r="V56" s="171"/>
      <c r="W56" s="171"/>
      <c r="X56" s="171"/>
      <c r="Y56" s="171"/>
      <c r="Z56" s="171"/>
      <c r="AA56" s="171"/>
      <c r="AB56" s="171"/>
      <c r="AC56" s="172"/>
    </row>
    <row r="57" spans="1:29" x14ac:dyDescent="0.35">
      <c r="A57" s="204" t="s">
        <v>55</v>
      </c>
      <c r="B57" s="205"/>
      <c r="C57" s="205"/>
      <c r="D57" s="205"/>
      <c r="E57" s="205"/>
      <c r="F57" s="205"/>
      <c r="G57" s="205"/>
      <c r="H57" s="205"/>
      <c r="I57" s="205"/>
      <c r="J57" s="205"/>
      <c r="K57" s="205"/>
      <c r="L57" s="205"/>
      <c r="M57" s="205"/>
      <c r="N57" s="205"/>
      <c r="O57" s="205"/>
      <c r="P57" s="205"/>
      <c r="Q57" s="205"/>
      <c r="R57" s="205"/>
      <c r="S57" s="205"/>
      <c r="T57" s="205"/>
      <c r="U57" s="205"/>
      <c r="V57" s="205"/>
      <c r="W57" s="205"/>
      <c r="X57" s="205"/>
      <c r="Y57" s="205"/>
      <c r="Z57" s="205"/>
      <c r="AA57" s="205"/>
      <c r="AB57" s="205"/>
      <c r="AC57" s="206"/>
    </row>
    <row r="58" spans="1:29" x14ac:dyDescent="0.35">
      <c r="A58" s="204" t="s">
        <v>63</v>
      </c>
      <c r="B58" s="205"/>
      <c r="C58" s="205"/>
      <c r="D58" s="205"/>
      <c r="E58" s="205"/>
      <c r="F58" s="205"/>
      <c r="G58" s="205"/>
      <c r="H58" s="205"/>
      <c r="I58" s="205"/>
      <c r="J58" s="205"/>
      <c r="K58" s="205"/>
      <c r="L58" s="205"/>
      <c r="M58" s="205"/>
      <c r="N58" s="205"/>
      <c r="O58" s="205"/>
      <c r="P58" s="205"/>
      <c r="Q58" s="205"/>
      <c r="R58" s="205"/>
      <c r="S58" s="205"/>
      <c r="T58" s="205"/>
      <c r="U58" s="205"/>
      <c r="V58" s="205"/>
      <c r="W58" s="205"/>
      <c r="X58" s="205"/>
      <c r="Y58" s="205"/>
      <c r="Z58" s="205"/>
      <c r="AA58" s="205"/>
      <c r="AB58" s="205"/>
      <c r="AC58" s="206"/>
    </row>
    <row r="59" spans="1:29" ht="15" thickBot="1" x14ac:dyDescent="0.4">
      <c r="A59" s="207" t="s">
        <v>57</v>
      </c>
      <c r="B59" s="208"/>
      <c r="C59" s="208"/>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9"/>
    </row>
    <row r="60" spans="1:29" ht="15" thickBot="1" x14ac:dyDescent="0.4"/>
    <row r="61" spans="1:29" x14ac:dyDescent="0.35">
      <c r="A61" s="210" t="s">
        <v>39</v>
      </c>
      <c r="B61" s="211"/>
      <c r="C61" s="211"/>
      <c r="D61" s="211"/>
      <c r="E61" s="211"/>
      <c r="F61" s="211"/>
      <c r="G61" s="211"/>
      <c r="H61" s="211"/>
      <c r="I61" s="211"/>
      <c r="J61" s="211"/>
      <c r="K61" s="211"/>
      <c r="L61" s="211"/>
      <c r="M61" s="211"/>
      <c r="N61" s="211"/>
      <c r="O61" s="211"/>
      <c r="P61" s="211"/>
      <c r="Q61" s="211"/>
      <c r="R61" s="211"/>
      <c r="S61" s="211"/>
      <c r="T61" s="211"/>
      <c r="U61" s="211"/>
      <c r="V61" s="211"/>
      <c r="W61" s="211"/>
      <c r="X61" s="211"/>
      <c r="Y61" s="211"/>
      <c r="Z61" s="211"/>
      <c r="AA61" s="211"/>
      <c r="AB61" s="211"/>
      <c r="AC61" s="212"/>
    </row>
    <row r="62" spans="1:29" x14ac:dyDescent="0.35">
      <c r="A62" s="192" t="s">
        <v>59</v>
      </c>
      <c r="B62" s="193"/>
      <c r="C62" s="193"/>
      <c r="D62" s="193"/>
      <c r="E62" s="193"/>
      <c r="F62" s="193"/>
      <c r="G62" s="193"/>
      <c r="H62" s="193"/>
      <c r="I62" s="193"/>
      <c r="J62" s="193"/>
      <c r="K62" s="193"/>
      <c r="L62" s="193"/>
      <c r="M62" s="193"/>
      <c r="N62" s="193"/>
      <c r="O62" s="193"/>
      <c r="P62" s="193"/>
      <c r="Q62" s="193"/>
      <c r="R62" s="193"/>
      <c r="S62" s="193"/>
      <c r="T62" s="193"/>
      <c r="U62" s="193"/>
      <c r="V62" s="193"/>
      <c r="W62" s="193"/>
      <c r="X62" s="193"/>
      <c r="Y62" s="193"/>
      <c r="Z62" s="193"/>
      <c r="AA62" s="193"/>
      <c r="AB62" s="193"/>
      <c r="AC62" s="194"/>
    </row>
    <row r="63" spans="1:29" x14ac:dyDescent="0.35">
      <c r="A63" s="192" t="s">
        <v>58</v>
      </c>
      <c r="B63" s="193"/>
      <c r="C63" s="193"/>
      <c r="D63" s="193"/>
      <c r="E63" s="193"/>
      <c r="F63" s="193"/>
      <c r="G63" s="193"/>
      <c r="H63" s="193"/>
      <c r="I63" s="193"/>
      <c r="J63" s="193"/>
      <c r="K63" s="193"/>
      <c r="L63" s="193"/>
      <c r="M63" s="193"/>
      <c r="N63" s="193"/>
      <c r="O63" s="193"/>
      <c r="P63" s="193"/>
      <c r="Q63" s="193"/>
      <c r="R63" s="193"/>
      <c r="S63" s="193"/>
      <c r="T63" s="193"/>
      <c r="U63" s="193"/>
      <c r="V63" s="193"/>
      <c r="W63" s="193"/>
      <c r="X63" s="193"/>
      <c r="Y63" s="193"/>
      <c r="Z63" s="193"/>
      <c r="AA63" s="193"/>
      <c r="AB63" s="193"/>
      <c r="AC63" s="194"/>
    </row>
    <row r="64" spans="1:29" ht="15" thickBot="1" x14ac:dyDescent="0.4">
      <c r="A64" s="213" t="s">
        <v>64</v>
      </c>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5"/>
    </row>
    <row r="68" spans="1:8" ht="15" thickBot="1" x14ac:dyDescent="0.4"/>
    <row r="69" spans="1:8" x14ac:dyDescent="0.35">
      <c r="A69" s="201" t="s">
        <v>60</v>
      </c>
      <c r="B69" s="202"/>
      <c r="C69" s="202"/>
      <c r="D69" s="202"/>
      <c r="E69" s="202"/>
      <c r="F69" s="202"/>
      <c r="G69" s="202"/>
      <c r="H69" s="203"/>
    </row>
    <row r="70" spans="1:8" x14ac:dyDescent="0.35">
      <c r="A70" s="195" t="s">
        <v>62</v>
      </c>
      <c r="B70" s="196"/>
      <c r="C70" s="196"/>
      <c r="D70" s="196"/>
      <c r="E70" s="196"/>
      <c r="F70" s="196"/>
      <c r="G70" s="196"/>
      <c r="H70" s="197"/>
    </row>
    <row r="71" spans="1:8" ht="15" thickBot="1" x14ac:dyDescent="0.4">
      <c r="A71" s="198" t="s">
        <v>61</v>
      </c>
      <c r="B71" s="199"/>
      <c r="C71" s="199"/>
      <c r="D71" s="199"/>
      <c r="E71" s="199"/>
      <c r="F71" s="199"/>
      <c r="G71" s="199"/>
      <c r="H71" s="200"/>
    </row>
  </sheetData>
  <sheetProtection sheet="1" formatCells="0" formatColumns="0" formatRows="0" insertColumns="0" insertRows="0" insertHyperlinks="0" deleteColumns="0" deleteRows="0" sort="0" autoFilter="0" pivotTables="0"/>
  <protectedRanges>
    <protectedRange sqref="A7:A37" name="Bereich2"/>
    <protectedRange sqref="A47:AC49 A52:AC54 A57:AC59 A62:AC64" name="Bereich1"/>
  </protectedRanges>
  <mergeCells count="23">
    <mergeCell ref="A62:AC62"/>
    <mergeCell ref="A70:H70"/>
    <mergeCell ref="A71:H71"/>
    <mergeCell ref="A69:H69"/>
    <mergeCell ref="A57:AC57"/>
    <mergeCell ref="A58:AC58"/>
    <mergeCell ref="A59:AC59"/>
    <mergeCell ref="A61:AC61"/>
    <mergeCell ref="A64:AC64"/>
    <mergeCell ref="A63:AC63"/>
    <mergeCell ref="A4:A6"/>
    <mergeCell ref="B4:F5"/>
    <mergeCell ref="G4:K5"/>
    <mergeCell ref="A56:AC56"/>
    <mergeCell ref="I44:K44"/>
    <mergeCell ref="A47:AC47"/>
    <mergeCell ref="A48:AC48"/>
    <mergeCell ref="A49:AC49"/>
    <mergeCell ref="A46:AC46"/>
    <mergeCell ref="A51:AC51"/>
    <mergeCell ref="A52:AC52"/>
    <mergeCell ref="A53:AC53"/>
    <mergeCell ref="A54:AC54"/>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Fragebogen</vt:lpstr>
      <vt:lpstr>Hilfstabelle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Renate Hotz</dc:creator>
  <cp:lastModifiedBy>Renate Hotz</cp:lastModifiedBy>
  <cp:lastPrinted>2020-12-30T07:20:25Z</cp:lastPrinted>
  <dcterms:created xsi:type="dcterms:W3CDTF">2020-12-24T05:26:30Z</dcterms:created>
  <dcterms:modified xsi:type="dcterms:W3CDTF">2024-11-28T06:17:37Z</dcterms:modified>
</cp:coreProperties>
</file>